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RASH DATA SYSTEM\Reports Output\ANNUAL_REPORTS\TSD_Annual_Reports\TSD_2018_Final\DriverError\"/>
    </mc:Choice>
  </mc:AlternateContent>
  <bookViews>
    <workbookView xWindow="-15" yWindow="-15" windowWidth="12660" windowHeight="11670"/>
  </bookViews>
  <sheets>
    <sheet name="Report" sheetId="3" r:id="rId1"/>
    <sheet name="Pivot" sheetId="6" r:id="rId2"/>
    <sheet name="Data" sheetId="5" r:id="rId3"/>
  </sheet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E17" i="3" l="1"/>
  <c r="D6" i="3"/>
  <c r="D18" i="3"/>
  <c r="D41" i="3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C17" i="3" l="1"/>
  <c r="C19" i="3" s="1"/>
  <c r="C20" i="3" s="1"/>
  <c r="B17" i="3"/>
  <c r="B19" i="3" s="1"/>
  <c r="B20" i="3" s="1"/>
  <c r="D5" i="3"/>
  <c r="D16" i="3"/>
  <c r="D3" i="3"/>
  <c r="D15" i="3"/>
  <c r="D14" i="3"/>
  <c r="D13" i="3"/>
  <c r="D12" i="3"/>
  <c r="D11" i="3"/>
  <c r="D4" i="3"/>
  <c r="D9" i="3"/>
  <c r="D8" i="3"/>
  <c r="D7" i="3"/>
  <c r="D10" i="3"/>
  <c r="D17" i="3" l="1"/>
  <c r="D19" i="3" s="1"/>
  <c r="D20" i="3" s="1"/>
  <c r="I70" i="5"/>
  <c r="I60" i="5"/>
  <c r="I72" i="5" l="1"/>
  <c r="B216" i="3"/>
  <c r="B218" i="3" s="1"/>
  <c r="C216" i="3"/>
  <c r="C218" i="3" s="1"/>
  <c r="C219" i="3" s="1"/>
  <c r="E216" i="3"/>
  <c r="D217" i="3"/>
  <c r="B219" i="3" l="1"/>
  <c r="D39" i="3" l="1"/>
  <c r="D38" i="3"/>
  <c r="D37" i="3"/>
  <c r="D36" i="3"/>
  <c r="D35" i="3"/>
  <c r="D34" i="3"/>
  <c r="D33" i="3"/>
  <c r="D32" i="3"/>
  <c r="D31" i="3"/>
  <c r="D30" i="3"/>
  <c r="D29" i="3"/>
  <c r="D28" i="3"/>
  <c r="D27" i="3"/>
  <c r="G46" i="5"/>
  <c r="F46" i="5"/>
  <c r="J41" i="5"/>
  <c r="J38" i="5"/>
  <c r="J34" i="5"/>
  <c r="J37" i="5"/>
  <c r="J36" i="5"/>
  <c r="J35" i="5"/>
  <c r="J44" i="5"/>
  <c r="J32" i="5"/>
  <c r="J40" i="5"/>
  <c r="J33" i="5"/>
  <c r="J43" i="5"/>
  <c r="J39" i="5"/>
  <c r="J42" i="5"/>
  <c r="E40" i="3" l="1"/>
  <c r="C40" i="3"/>
  <c r="B40" i="3"/>
  <c r="B42" i="3" s="1"/>
  <c r="D40" i="3"/>
  <c r="D42" i="3" l="1"/>
  <c r="D43" i="3" s="1"/>
  <c r="B43" i="3"/>
  <c r="C42" i="3"/>
  <c r="C43" i="3" s="1"/>
  <c r="D53" i="3"/>
  <c r="D52" i="3"/>
  <c r="D51" i="3"/>
  <c r="B63" i="3"/>
  <c r="C63" i="3"/>
  <c r="C65" i="3" s="1"/>
  <c r="E63" i="3"/>
  <c r="D62" i="3"/>
  <c r="D61" i="3"/>
  <c r="D60" i="3"/>
  <c r="D59" i="3"/>
  <c r="D58" i="3"/>
  <c r="D57" i="3"/>
  <c r="D56" i="3"/>
  <c r="D55" i="3"/>
  <c r="D54" i="3"/>
  <c r="D50" i="3"/>
  <c r="D49" i="3"/>
  <c r="D48" i="3"/>
  <c r="D63" i="3" l="1"/>
  <c r="D65" i="3" s="1"/>
  <c r="D66" i="3" s="1"/>
  <c r="B65" i="3"/>
  <c r="B66" i="3" s="1"/>
  <c r="C66" i="3"/>
  <c r="D84" i="3"/>
  <c r="D77" i="3"/>
  <c r="D80" i="3"/>
  <c r="D87" i="3"/>
  <c r="E86" i="3"/>
  <c r="C86" i="3"/>
  <c r="B86" i="3"/>
  <c r="B88" i="3" s="1"/>
  <c r="B89" i="3" s="1"/>
  <c r="D79" i="3"/>
  <c r="D85" i="3"/>
  <c r="D83" i="3"/>
  <c r="D82" i="3"/>
  <c r="D76" i="3"/>
  <c r="D74" i="3"/>
  <c r="D75" i="3"/>
  <c r="D81" i="3"/>
  <c r="D78" i="3"/>
  <c r="D73" i="3"/>
  <c r="D86" i="3" l="1"/>
  <c r="D88" i="3" s="1"/>
  <c r="D89" i="3" s="1"/>
  <c r="C88" i="3"/>
  <c r="C89" i="3" s="1"/>
  <c r="D100" i="3"/>
  <c r="D107" i="3"/>
  <c r="E106" i="3"/>
  <c r="C106" i="3"/>
  <c r="C108" i="3" s="1"/>
  <c r="B106" i="3"/>
  <c r="B108" i="3" s="1"/>
  <c r="D98" i="3"/>
  <c r="D99" i="3"/>
  <c r="D93" i="3"/>
  <c r="D94" i="3"/>
  <c r="D105" i="3"/>
  <c r="D104" i="3"/>
  <c r="D97" i="3"/>
  <c r="D96" i="3"/>
  <c r="D95" i="3"/>
  <c r="D103" i="3"/>
  <c r="D102" i="3"/>
  <c r="D101" i="3"/>
  <c r="C109" i="3" l="1"/>
  <c r="B109" i="3"/>
  <c r="D106" i="3"/>
  <c r="D108" i="3" s="1"/>
  <c r="D109" i="3" s="1"/>
  <c r="D213" i="3"/>
  <c r="D212" i="3"/>
  <c r="D207" i="3"/>
  <c r="C195" i="3"/>
  <c r="E195" i="3"/>
  <c r="B195" i="3"/>
  <c r="B197" i="3" s="1"/>
  <c r="D192" i="3"/>
  <c r="D193" i="3"/>
  <c r="D194" i="3"/>
  <c r="D206" i="3"/>
  <c r="D211" i="3"/>
  <c r="D215" i="3"/>
  <c r="D210" i="3"/>
  <c r="D214" i="3"/>
  <c r="D205" i="3"/>
  <c r="D208" i="3"/>
  <c r="D209" i="3"/>
  <c r="D196" i="3"/>
  <c r="D188" i="3"/>
  <c r="D185" i="3"/>
  <c r="D187" i="3"/>
  <c r="D184" i="3"/>
  <c r="D191" i="3"/>
  <c r="D190" i="3"/>
  <c r="D186" i="3"/>
  <c r="D189" i="3"/>
  <c r="D216" i="3" l="1"/>
  <c r="D218" i="3" s="1"/>
  <c r="D219" i="3" s="1"/>
  <c r="B198" i="3"/>
  <c r="C197" i="3"/>
  <c r="C198" i="3" s="1"/>
  <c r="D195" i="3"/>
  <c r="D197" i="3" s="1"/>
  <c r="D198" i="3" s="1"/>
  <c r="D165" i="3"/>
  <c r="D162" i="3"/>
  <c r="D142" i="3"/>
  <c r="D146" i="3"/>
  <c r="D121" i="3"/>
  <c r="D116" i="3" l="1"/>
  <c r="D122" i="3"/>
  <c r="D124" i="3"/>
  <c r="D120" i="3"/>
  <c r="D125" i="3"/>
  <c r="D118" i="3"/>
  <c r="D119" i="3"/>
  <c r="D123" i="3"/>
  <c r="D117" i="3" l="1"/>
  <c r="D126" i="3"/>
  <c r="D127" i="3"/>
  <c r="D171" i="3"/>
  <c r="E170" i="3"/>
  <c r="C170" i="3"/>
  <c r="B170" i="3"/>
  <c r="D167" i="3"/>
  <c r="D168" i="3"/>
  <c r="D160" i="3"/>
  <c r="D161" i="3"/>
  <c r="C150" i="3"/>
  <c r="B150" i="3"/>
  <c r="E150" i="3"/>
  <c r="D145" i="3"/>
  <c r="D143" i="3"/>
  <c r="D141" i="3"/>
  <c r="D148" i="3"/>
  <c r="C128" i="3"/>
  <c r="E128" i="3"/>
  <c r="B128" i="3"/>
  <c r="D129" i="3" l="1"/>
  <c r="C172" i="3"/>
  <c r="C173" i="3" s="1"/>
  <c r="B172" i="3"/>
  <c r="B173" i="3" s="1"/>
  <c r="C152" i="3"/>
  <c r="C153" i="3" s="1"/>
  <c r="D151" i="3"/>
  <c r="B152" i="3" l="1"/>
  <c r="B153" i="3" s="1"/>
  <c r="C130" i="3"/>
  <c r="C131" i="3" s="1"/>
  <c r="D164" i="3" l="1"/>
  <c r="D166" i="3"/>
  <c r="D169" i="3"/>
  <c r="D163" i="3"/>
  <c r="D147" i="3"/>
  <c r="D149" i="3"/>
  <c r="D144" i="3"/>
  <c r="D139" i="3"/>
  <c r="D140" i="3"/>
  <c r="B130" i="3"/>
  <c r="B131" i="3" s="1"/>
  <c r="D170" i="3" l="1"/>
  <c r="D172" i="3" s="1"/>
  <c r="D173" i="3" s="1"/>
  <c r="D150" i="3"/>
  <c r="D152" i="3" s="1"/>
  <c r="D153" i="3" s="1"/>
  <c r="D128" i="3"/>
  <c r="D130" i="3" s="1"/>
  <c r="D131" i="3" s="1"/>
</calcChain>
</file>

<file path=xl/sharedStrings.xml><?xml version="1.0" encoding="utf-8"?>
<sst xmlns="http://schemas.openxmlformats.org/spreadsheetml/2006/main" count="446" uniqueCount="101">
  <si>
    <t>Disregarded traffic signal</t>
  </si>
  <si>
    <t>Inattention</t>
  </si>
  <si>
    <t>FATAL CRASHES</t>
  </si>
  <si>
    <t>INJ-A CRASHES</t>
  </si>
  <si>
    <t>TOTAL F&amp;A CRASHES</t>
  </si>
  <si>
    <t>Year:  2013</t>
  </si>
  <si>
    <t>Year:  2012</t>
  </si>
  <si>
    <t>Year:  2011</t>
  </si>
  <si>
    <t>TOTAL F&amp;A Crashes</t>
  </si>
  <si>
    <t>PRIMARY DRIVER ERROR</t>
  </si>
  <si>
    <r>
      <t xml:space="preserve">Subtotal: F&amp;A Crashes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Driver Error</t>
    </r>
  </si>
  <si>
    <t>% with Driver Error:</t>
  </si>
  <si>
    <t>Ran off road</t>
  </si>
  <si>
    <t>Driving in excess of posted speed</t>
  </si>
  <si>
    <t>Turned into wrong lane</t>
  </si>
  <si>
    <t>Subtotal: F&amp;A Pedestrian Crashes with Driver Error</t>
  </si>
  <si>
    <t>Wide turn</t>
  </si>
  <si>
    <t>Too fast for conditions</t>
  </si>
  <si>
    <t>Failed to yield right-of-way to pedestrian</t>
  </si>
  <si>
    <t>Careless driving</t>
  </si>
  <si>
    <t>Failed to maintain lane</t>
  </si>
  <si>
    <t>Failed to avoid stopped or parked vehicle ahead</t>
  </si>
  <si>
    <t>Following too closely</t>
  </si>
  <si>
    <t>Passing on a curve</t>
  </si>
  <si>
    <t>Passing at an intersection</t>
  </si>
  <si>
    <t>Reckless driving</t>
  </si>
  <si>
    <t>Improper backing</t>
  </si>
  <si>
    <t>Passing on straight road under unsafe conditions</t>
  </si>
  <si>
    <t>Year:  2010</t>
  </si>
  <si>
    <t>Year:  2009</t>
  </si>
  <si>
    <t>Turned from wrong lane</t>
  </si>
  <si>
    <t>Improperly stopped in traffic lane</t>
  </si>
  <si>
    <t>Year:  2014</t>
  </si>
  <si>
    <t>Backing improperly (not parking)</t>
  </si>
  <si>
    <t>Careless driving (per PAR)</t>
  </si>
  <si>
    <t>Disregarded stop sign or flashing red</t>
  </si>
  <si>
    <t>Driving unsafe vehicle (no other error apparent)</t>
  </si>
  <si>
    <t>Following too closely (must be on officer's report)</t>
  </si>
  <si>
    <t>Reckless driving (per PAR)</t>
  </si>
  <si>
    <t>Driving too fast for conditions (not exceeding posted speed)</t>
  </si>
  <si>
    <t>Failed to avoid stopped/parked vehicle ahead (not school bus)</t>
  </si>
  <si>
    <t>Did not have right-of-way</t>
  </si>
  <si>
    <t>Disregarded warning sign, flares or flashing amber</t>
  </si>
  <si>
    <t># of DRIVERS w/ ERRORS</t>
  </si>
  <si>
    <t>Year:  2015</t>
  </si>
  <si>
    <t>Racing</t>
  </si>
  <si>
    <t>Unable to determine who disregarded Traffic Control Device</t>
  </si>
  <si>
    <t>Wide Turn</t>
  </si>
  <si>
    <t>INJ</t>
  </si>
  <si>
    <t>FAT</t>
  </si>
  <si>
    <t>Cut corner or turn</t>
  </si>
  <si>
    <t>Distregarded traffic signal</t>
  </si>
  <si>
    <t>Failed to Yield right-of-way to Pedestrian</t>
  </si>
  <si>
    <t>Driving to fast for conditions (did not exceed posted speed limit)</t>
  </si>
  <si>
    <t>Improper Change of traffic lanes</t>
  </si>
  <si>
    <t>Speed racing (per PAR)</t>
  </si>
  <si>
    <t>Fatal</t>
  </si>
  <si>
    <t>Year:  2016</t>
  </si>
  <si>
    <t>Year:  2017</t>
  </si>
  <si>
    <t>Year</t>
  </si>
  <si>
    <t>Primary Error</t>
  </si>
  <si>
    <t>Description</t>
  </si>
  <si>
    <t>Severity</t>
  </si>
  <si>
    <t>Crashes</t>
  </si>
  <si>
    <t>Drivers w/ error</t>
  </si>
  <si>
    <t>Left Turn in front of oncoming Traffic</t>
  </si>
  <si>
    <t>Disregarded Traffic Signal</t>
  </si>
  <si>
    <t>Failed to yield right-of-way  to pedestrian</t>
  </si>
  <si>
    <t>Reckless Driving (Per PAR or self-reported)</t>
  </si>
  <si>
    <t>Ran off Road</t>
  </si>
  <si>
    <t>Unable to determine which driver disregarded Traffic control device</t>
  </si>
  <si>
    <t>Backing Improperly (Not Parking)</t>
  </si>
  <si>
    <t>Driving on wrong side of road (undivided rd)</t>
  </si>
  <si>
    <t>Inj</t>
  </si>
  <si>
    <t>Driving on Wrong Side of Rd</t>
  </si>
  <si>
    <t>Fat Drivers w/ Error</t>
  </si>
  <si>
    <t>Inj Drivers w/ Error</t>
  </si>
  <si>
    <t>Total</t>
  </si>
  <si>
    <t>Row Labels</t>
  </si>
  <si>
    <t>Grand Total</t>
  </si>
  <si>
    <t>Column Labels</t>
  </si>
  <si>
    <t>Sum of Drivers w/ error</t>
  </si>
  <si>
    <t>Error</t>
  </si>
  <si>
    <t># Crashes</t>
  </si>
  <si>
    <r>
      <t xml:space="preserve">Subtotal: F&amp;A Pedestrian Crashes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Driver Error</t>
    </r>
  </si>
  <si>
    <t>TOTAL F&amp;A Pedestrian Crashes</t>
  </si>
  <si>
    <t>YEAR</t>
  </si>
  <si>
    <t>PRIMARY ERROR</t>
  </si>
  <si>
    <t>SVRTY</t>
  </si>
  <si>
    <t>CRASHES</t>
  </si>
  <si>
    <t>Drivers w/ Err</t>
  </si>
  <si>
    <t>Year:  2018</t>
  </si>
  <si>
    <t>Careless driving (Per PAR or self-reported)</t>
  </si>
  <si>
    <t>Speed Racing (Per PAR or self-reported)</t>
  </si>
  <si>
    <t>Over correcting / over-steering</t>
  </si>
  <si>
    <t>Unable to determine which driver disregarded traffic control device</t>
  </si>
  <si>
    <t>Sum of CRASHES</t>
  </si>
  <si>
    <t>Driving unsafe vehicle (No other error apparent)</t>
  </si>
  <si>
    <t>No error</t>
  </si>
  <si>
    <t>No Error</t>
  </si>
  <si>
    <t>Unable to determine which participant disregarded 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</si>
</sst>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i/>
      <sz val="10"/>
      <name val="Cambria"/>
      <family val="1"/>
      <scheme val="major"/>
    </font>
    <font>
      <i/>
      <sz val="10"/>
      <name val="Segoe UI"/>
      <family val="2"/>
    </font>
    <font>
      <sz val="10"/>
      <name val="Arial"/>
    </font>
    <font>
      <sz val="9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0" borderId="0"/>
    <xf numFmtId="0" fontId="1" fillId="12" borderId="11" applyNumberFormat="0" applyFont="0" applyAlignment="0" applyProtection="0"/>
    <xf numFmtId="0" fontId="4" fillId="0" borderId="0"/>
    <xf numFmtId="43" fontId="27" fillId="0" borderId="0" applyFont="0" applyFill="0" applyBorder="0" applyAlignment="0" applyProtection="0"/>
  </cellStyleXfs>
  <cellXfs count="40">
    <xf numFmtId="0" fontId="0" fillId="0" borderId="0" xfId="0"/>
    <xf numFmtId="49" fontId="4" fillId="0" borderId="2" xfId="0" applyNumberFormat="1" applyFont="1" applyFill="1" applyBorder="1"/>
    <xf numFmtId="1" fontId="4" fillId="0" borderId="2" xfId="0" applyNumberFormat="1" applyFont="1" applyFill="1" applyBorder="1"/>
    <xf numFmtId="0" fontId="6" fillId="0" borderId="0" xfId="0" applyFont="1"/>
    <xf numFmtId="1" fontId="7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/>
    <xf numFmtId="1" fontId="3" fillId="2" borderId="1" xfId="0" applyNumberFormat="1" applyFont="1" applyFill="1" applyBorder="1"/>
    <xf numFmtId="0" fontId="5" fillId="3" borderId="0" xfId="0" applyFont="1" applyFill="1"/>
    <xf numFmtId="49" fontId="3" fillId="4" borderId="3" xfId="0" applyNumberFormat="1" applyFont="1" applyFill="1" applyBorder="1"/>
    <xf numFmtId="1" fontId="3" fillId="4" borderId="3" xfId="0" applyNumberFormat="1" applyFont="1" applyFill="1" applyBorder="1"/>
    <xf numFmtId="49" fontId="3" fillId="5" borderId="1" xfId="0" applyNumberFormat="1" applyFont="1" applyFill="1" applyBorder="1" applyAlignment="1">
      <alignment wrapText="1"/>
    </xf>
    <xf numFmtId="9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right"/>
    </xf>
    <xf numFmtId="49" fontId="24" fillId="5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1" fontId="25" fillId="0" borderId="0" xfId="43" applyNumberFormat="1" applyFont="1" applyFill="1" applyBorder="1" applyAlignment="1">
      <alignment horizontal="left"/>
    </xf>
    <xf numFmtId="49" fontId="3" fillId="37" borderId="1" xfId="0" applyNumberFormat="1" applyFont="1" applyFill="1" applyBorder="1"/>
    <xf numFmtId="1" fontId="3" fillId="37" borderId="1" xfId="0" applyNumberFormat="1" applyFont="1" applyFill="1" applyBorder="1"/>
    <xf numFmtId="49" fontId="4" fillId="0" borderId="13" xfId="0" applyNumberFormat="1" applyFont="1" applyBorder="1"/>
    <xf numFmtId="1" fontId="4" fillId="0" borderId="13" xfId="0" applyNumberFormat="1" applyFont="1" applyBorder="1" applyAlignment="1">
      <alignment horizontal="right"/>
    </xf>
    <xf numFmtId="49" fontId="4" fillId="0" borderId="14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49" fontId="4" fillId="0" borderId="15" xfId="0" applyNumberFormat="1" applyFont="1" applyBorder="1"/>
    <xf numFmtId="1" fontId="4" fillId="0" borderId="15" xfId="0" applyNumberFormat="1" applyFont="1" applyBorder="1" applyAlignment="1">
      <alignment horizontal="right"/>
    </xf>
    <xf numFmtId="1" fontId="26" fillId="0" borderId="0" xfId="43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28" fillId="0" borderId="16" xfId="44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1" fontId="4" fillId="0" borderId="17" xfId="0" applyNumberFormat="1" applyFont="1" applyBorder="1" applyAlignment="1">
      <alignment horizontal="right"/>
    </xf>
    <xf numFmtId="49" fontId="4" fillId="0" borderId="17" xfId="0" applyNumberFormat="1" applyFont="1" applyBorder="1"/>
    <xf numFmtId="164" fontId="28" fillId="0" borderId="14" xfId="44" applyNumberFormat="1" applyFont="1" applyBorder="1" applyAlignment="1">
      <alignment horizontal="right" indent="1"/>
    </xf>
    <xf numFmtId="1" fontId="4" fillId="0" borderId="16" xfId="0" applyNumberFormat="1" applyFont="1" applyBorder="1" applyAlignment="1">
      <alignment horizontal="right"/>
    </xf>
    <xf numFmtId="164" fontId="28" fillId="0" borderId="17" xfId="44" applyNumberFormat="1" applyFont="1" applyBorder="1" applyAlignment="1">
      <alignment horizontal="right" inden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ate RIFFE" refreshedDate="43481.660457175924" createdVersion="4" refreshedVersion="4" minRefreshableVersion="3" recordCount="21">
  <cacheSource type="worksheet">
    <worksheetSource ref="E5:H26" sheet="Data"/>
  </cacheSource>
  <cacheFields count="4">
    <cacheField name="Description" numFmtId="0">
      <sharedItems count="13">
        <s v="Wide Turn"/>
        <s v="Left Turn in front of oncoming Traffic"/>
        <s v="Inattention"/>
        <s v="Disregarded Traffic Signal"/>
        <s v="Failed to yield right-of-way  to pedestrian"/>
        <s v="Driving too fast for conditions (not exceeding posted speed)"/>
        <s v="Driving in excess of posted speed"/>
        <s v="Reckless Driving (Per PAR or self-reported)"/>
        <s v="Failed to maintain lane"/>
        <s v="Ran off Road"/>
        <s v="Unable to determine which driver disregarded Traffic control device"/>
        <s v="Backing Improperly (Not Parking)"/>
        <s v="Driving on wrong side of road (undivided rd)"/>
      </sharedItems>
    </cacheField>
    <cacheField name="Severity" numFmtId="0">
      <sharedItems count="2">
        <s v="FAT"/>
        <s v="INJ"/>
      </sharedItems>
    </cacheField>
    <cacheField name="Crashes" numFmtId="0">
      <sharedItems containsSemiMixedTypes="0" containsString="0" containsNumber="1" containsInteger="1" minValue="1" maxValue="35"/>
    </cacheField>
    <cacheField name="Drivers w/ error" numFmtId="0">
      <sharedItems containsSemiMixedTypes="0" containsString="0" containsNumber="1" containsInteger="1" minValue="1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enate RIFFE" refreshedDate="44013.360142245372" createdVersion="6" refreshedVersion="6" minRefreshableVersion="3" recordCount="21">
  <cacheSource type="worksheet">
    <worksheetSource ref="C75:H98" sheet="Data"/>
  </cacheSource>
  <cacheFields count="6">
    <cacheField name="YEAR" numFmtId="0">
      <sharedItems containsSemiMixedTypes="0" containsString="0" containsNumber="1" containsInteger="1" minValue="2018" maxValue="2018"/>
    </cacheField>
    <cacheField name="PRIMARY ERROR" numFmtId="0">
      <sharedItems containsSemiMixedTypes="0" containsString="0" containsNumber="1" containsInteger="1" minValue="1" maxValue="97"/>
    </cacheField>
    <cacheField name="Description" numFmtId="0">
      <sharedItems count="14">
        <s v="Failed to yield right-of-way  to pedestrian"/>
        <s v="Failed to maintain lane"/>
        <s v="Driving too fast for conditions (not exceeding posted speed)"/>
        <s v="Driving unsafe vehicle (No other error apparent)"/>
        <s v="Driving in excess of posted speed"/>
        <s v="Reckless Driving (Per PAR or self-reported)"/>
        <s v="Passing on straight road under unsafe conditions"/>
        <s v="Disregarded Traffic Signal"/>
        <s v="Unable to determine which driver disregarded Traffic control device"/>
        <s v="Careless driving (Per PAR or self-reported)"/>
        <s v="Speed Racing (Per PAR or self-reported)"/>
        <s v="Wide Turn"/>
        <s v="Backing Improperly (Not Parking)"/>
        <s v="Over correcting / over-steering"/>
      </sharedItems>
    </cacheField>
    <cacheField name="SVRTY" numFmtId="0">
      <sharedItems count="2">
        <s v="INJ"/>
        <s v="FAT"/>
      </sharedItems>
    </cacheField>
    <cacheField name="CRASHES" numFmtId="0">
      <sharedItems containsSemiMixedTypes="0" containsString="0" containsNumber="1" containsInteger="1" minValue="1" maxValue="34"/>
    </cacheField>
    <cacheField name="Drivers w/ Err" numFmtId="0">
      <sharedItems containsSemiMixedTypes="0" containsString="0" containsNumber="1" containsInteger="1" minValue="1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1"/>
    <n v="1"/>
  </r>
  <r>
    <x v="1"/>
    <x v="0"/>
    <n v="1"/>
    <n v="1"/>
  </r>
  <r>
    <x v="2"/>
    <x v="0"/>
    <n v="7"/>
    <n v="7"/>
  </r>
  <r>
    <x v="3"/>
    <x v="0"/>
    <n v="1"/>
    <n v="1"/>
  </r>
  <r>
    <x v="4"/>
    <x v="0"/>
    <n v="7"/>
    <n v="7"/>
  </r>
  <r>
    <x v="5"/>
    <x v="0"/>
    <n v="1"/>
    <n v="1"/>
  </r>
  <r>
    <x v="6"/>
    <x v="0"/>
    <n v="4"/>
    <n v="4"/>
  </r>
  <r>
    <x v="7"/>
    <x v="0"/>
    <n v="1"/>
    <n v="1"/>
  </r>
  <r>
    <x v="8"/>
    <x v="0"/>
    <n v="3"/>
    <n v="3"/>
  </r>
  <r>
    <x v="9"/>
    <x v="0"/>
    <n v="2"/>
    <n v="2"/>
  </r>
  <r>
    <x v="10"/>
    <x v="0"/>
    <n v="1"/>
    <n v="1"/>
  </r>
  <r>
    <x v="11"/>
    <x v="1"/>
    <n v="1"/>
    <n v="1"/>
  </r>
  <r>
    <x v="2"/>
    <x v="1"/>
    <n v="2"/>
    <n v="2"/>
  </r>
  <r>
    <x v="3"/>
    <x v="1"/>
    <n v="1"/>
    <n v="1"/>
  </r>
  <r>
    <x v="4"/>
    <x v="1"/>
    <n v="35"/>
    <n v="35"/>
  </r>
  <r>
    <x v="12"/>
    <x v="1"/>
    <n v="1"/>
    <n v="1"/>
  </r>
  <r>
    <x v="5"/>
    <x v="1"/>
    <n v="3"/>
    <n v="3"/>
  </r>
  <r>
    <x v="7"/>
    <x v="1"/>
    <n v="3"/>
    <n v="3"/>
  </r>
  <r>
    <x v="8"/>
    <x v="1"/>
    <n v="2"/>
    <n v="2"/>
  </r>
  <r>
    <x v="9"/>
    <x v="1"/>
    <n v="2"/>
    <n v="2"/>
  </r>
  <r>
    <x v="10"/>
    <x v="1"/>
    <n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n v="2018"/>
    <n v="1"/>
    <x v="0"/>
    <x v="0"/>
    <n v="1"/>
    <n v="1"/>
  </r>
  <r>
    <n v="2018"/>
    <n v="11"/>
    <x v="1"/>
    <x v="0"/>
    <n v="1"/>
    <n v="1"/>
  </r>
  <r>
    <n v="2018"/>
    <n v="16"/>
    <x v="2"/>
    <x v="1"/>
    <n v="2"/>
    <n v="2"/>
  </r>
  <r>
    <n v="2018"/>
    <n v="16"/>
    <x v="2"/>
    <x v="0"/>
    <n v="8"/>
    <n v="8"/>
  </r>
  <r>
    <n v="2018"/>
    <n v="17"/>
    <x v="3"/>
    <x v="0"/>
    <n v="1"/>
    <n v="1"/>
  </r>
  <r>
    <n v="2018"/>
    <n v="20"/>
    <x v="4"/>
    <x v="1"/>
    <n v="2"/>
    <n v="2"/>
  </r>
  <r>
    <n v="2018"/>
    <n v="20"/>
    <x v="4"/>
    <x v="0"/>
    <n v="2"/>
    <n v="2"/>
  </r>
  <r>
    <n v="2018"/>
    <n v="29"/>
    <x v="5"/>
    <x v="1"/>
    <n v="15"/>
    <n v="15"/>
  </r>
  <r>
    <n v="2018"/>
    <n v="29"/>
    <x v="5"/>
    <x v="0"/>
    <n v="34"/>
    <n v="34"/>
  </r>
  <r>
    <n v="2018"/>
    <n v="32"/>
    <x v="6"/>
    <x v="1"/>
    <n v="1"/>
    <n v="1"/>
  </r>
  <r>
    <n v="2018"/>
    <n v="50"/>
    <x v="7"/>
    <x v="1"/>
    <n v="3"/>
    <n v="3"/>
  </r>
  <r>
    <n v="2018"/>
    <n v="50"/>
    <x v="7"/>
    <x v="0"/>
    <n v="1"/>
    <n v="1"/>
  </r>
  <r>
    <n v="2018"/>
    <n v="51"/>
    <x v="8"/>
    <x v="1"/>
    <n v="4"/>
    <n v="4"/>
  </r>
  <r>
    <n v="2018"/>
    <n v="51"/>
    <x v="8"/>
    <x v="0"/>
    <n v="2"/>
    <n v="2"/>
  </r>
  <r>
    <n v="2018"/>
    <n v="52"/>
    <x v="9"/>
    <x v="0"/>
    <n v="5"/>
    <n v="5"/>
  </r>
  <r>
    <n v="2018"/>
    <n v="53"/>
    <x v="10"/>
    <x v="1"/>
    <n v="1"/>
    <n v="1"/>
  </r>
  <r>
    <n v="2018"/>
    <n v="80"/>
    <x v="11"/>
    <x v="1"/>
    <n v="4"/>
    <n v="4"/>
  </r>
  <r>
    <n v="2018"/>
    <n v="80"/>
    <x v="11"/>
    <x v="0"/>
    <n v="3"/>
    <n v="3"/>
  </r>
  <r>
    <n v="2018"/>
    <n v="81"/>
    <x v="12"/>
    <x v="1"/>
    <n v="3"/>
    <n v="3"/>
  </r>
  <r>
    <n v="2018"/>
    <n v="83"/>
    <x v="13"/>
    <x v="0"/>
    <n v="1"/>
    <n v="1"/>
  </r>
  <r>
    <n v="2018"/>
    <n v="97"/>
    <x v="8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8" firstHeaderRow="1" firstDataRow="2" firstDataCol="1"/>
  <pivotFields count="4">
    <pivotField axis="axisRow" showAll="0">
      <items count="14">
        <item x="11"/>
        <item x="3"/>
        <item x="6"/>
        <item x="12"/>
        <item x="5"/>
        <item x="8"/>
        <item x="4"/>
        <item x="2"/>
        <item x="1"/>
        <item x="9"/>
        <item x="7"/>
        <item x="10"/>
        <item x="0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Drivers w/ erro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K19" firstHeaderRow="1" firstDataRow="2" firstDataCol="1"/>
  <pivotFields count="6">
    <pivotField showAll="0"/>
    <pivotField showAll="0"/>
    <pivotField axis="axisRow" showAll="0">
      <items count="15">
        <item x="12"/>
        <item x="9"/>
        <item x="7"/>
        <item x="4"/>
        <item x="2"/>
        <item x="3"/>
        <item x="1"/>
        <item x="0"/>
        <item x="13"/>
        <item x="6"/>
        <item x="5"/>
        <item x="10"/>
        <item x="8"/>
        <item x="11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CRASH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showWhiteSpace="0" zoomScaleNormal="100" workbookViewId="0">
      <selection activeCell="A111" sqref="A111:XFD111"/>
    </sheetView>
  </sheetViews>
  <sheetFormatPr defaultColWidth="9" defaultRowHeight="14.45" customHeight="1" x14ac:dyDescent="0.2"/>
  <cols>
    <col min="1" max="1" width="53.42578125" style="15" customWidth="1"/>
    <col min="2" max="3" width="9.85546875" style="15" bestFit="1" customWidth="1"/>
    <col min="4" max="4" width="10.85546875" style="15" customWidth="1"/>
    <col min="5" max="5" width="11.42578125" style="15" customWidth="1"/>
    <col min="6" max="8" width="9" style="15"/>
    <col min="9" max="9" width="43.7109375" style="15" customWidth="1"/>
    <col min="10" max="16384" width="9" style="15"/>
  </cols>
  <sheetData>
    <row r="1" spans="1:5" ht="14.45" customHeight="1" x14ac:dyDescent="0.2">
      <c r="A1" s="7" t="s">
        <v>91</v>
      </c>
    </row>
    <row r="2" spans="1:5" ht="27.75" customHeight="1" x14ac:dyDescent="0.2">
      <c r="A2" s="10" t="s">
        <v>9</v>
      </c>
      <c r="B2" s="13" t="s">
        <v>2</v>
      </c>
      <c r="C2" s="13" t="s">
        <v>3</v>
      </c>
      <c r="D2" s="13" t="s">
        <v>4</v>
      </c>
      <c r="E2" s="14" t="s">
        <v>43</v>
      </c>
    </row>
    <row r="3" spans="1:5" ht="14.45" customHeight="1" x14ac:dyDescent="0.2">
      <c r="A3" s="21" t="s">
        <v>68</v>
      </c>
      <c r="B3" s="22">
        <v>15</v>
      </c>
      <c r="C3" s="38">
        <v>34</v>
      </c>
      <c r="D3" s="22">
        <f t="shared" ref="D3:D16" si="0">SUM(B3:C3)</f>
        <v>49</v>
      </c>
      <c r="E3" s="22">
        <v>49</v>
      </c>
    </row>
    <row r="4" spans="1:5" ht="14.45" customHeight="1" x14ac:dyDescent="0.2">
      <c r="A4" s="23" t="s">
        <v>39</v>
      </c>
      <c r="B4" s="38">
        <v>2</v>
      </c>
      <c r="C4" s="24">
        <v>8</v>
      </c>
      <c r="D4" s="24">
        <f t="shared" si="0"/>
        <v>10</v>
      </c>
      <c r="E4" s="24">
        <v>10</v>
      </c>
    </row>
    <row r="5" spans="1:5" ht="14.45" customHeight="1" x14ac:dyDescent="0.2">
      <c r="A5" s="25" t="s">
        <v>100</v>
      </c>
      <c r="B5" s="24">
        <v>4</v>
      </c>
      <c r="C5" s="24">
        <v>3</v>
      </c>
      <c r="D5" s="24">
        <f t="shared" si="0"/>
        <v>7</v>
      </c>
      <c r="E5" s="24">
        <v>7</v>
      </c>
    </row>
    <row r="6" spans="1:5" ht="14.45" customHeight="1" x14ac:dyDescent="0.2">
      <c r="A6" s="25" t="s">
        <v>47</v>
      </c>
      <c r="B6" s="24">
        <v>4</v>
      </c>
      <c r="C6" s="24">
        <v>3</v>
      </c>
      <c r="D6" s="24">
        <f t="shared" si="0"/>
        <v>7</v>
      </c>
      <c r="E6" s="24">
        <v>7</v>
      </c>
    </row>
    <row r="7" spans="1:5" ht="14.45" customHeight="1" x14ac:dyDescent="0.2">
      <c r="A7" s="23" t="s">
        <v>92</v>
      </c>
      <c r="B7" s="37">
        <v>0</v>
      </c>
      <c r="C7" s="24">
        <v>5</v>
      </c>
      <c r="D7" s="24">
        <f t="shared" si="0"/>
        <v>5</v>
      </c>
      <c r="E7" s="24">
        <v>5</v>
      </c>
    </row>
    <row r="8" spans="1:5" ht="14.45" customHeight="1" x14ac:dyDescent="0.2">
      <c r="A8" s="23" t="s">
        <v>66</v>
      </c>
      <c r="B8" s="38">
        <v>3</v>
      </c>
      <c r="C8" s="24">
        <v>1</v>
      </c>
      <c r="D8" s="24">
        <f t="shared" si="0"/>
        <v>4</v>
      </c>
      <c r="E8" s="24">
        <v>4</v>
      </c>
    </row>
    <row r="9" spans="1:5" ht="14.45" customHeight="1" x14ac:dyDescent="0.2">
      <c r="A9" s="23" t="s">
        <v>13</v>
      </c>
      <c r="B9" s="38">
        <v>2</v>
      </c>
      <c r="C9" s="24">
        <v>2</v>
      </c>
      <c r="D9" s="24">
        <f t="shared" si="0"/>
        <v>4</v>
      </c>
      <c r="E9" s="24">
        <v>4</v>
      </c>
    </row>
    <row r="10" spans="1:5" ht="14.45" customHeight="1" x14ac:dyDescent="0.2">
      <c r="A10" s="23" t="s">
        <v>71</v>
      </c>
      <c r="B10" s="38">
        <v>3</v>
      </c>
      <c r="C10" s="37">
        <v>0</v>
      </c>
      <c r="D10" s="24">
        <f t="shared" si="0"/>
        <v>3</v>
      </c>
      <c r="E10" s="24">
        <v>3</v>
      </c>
    </row>
    <row r="11" spans="1:5" ht="14.45" customHeight="1" x14ac:dyDescent="0.2">
      <c r="A11" s="23" t="s">
        <v>97</v>
      </c>
      <c r="B11" s="33">
        <v>0</v>
      </c>
      <c r="C11" s="24">
        <v>1</v>
      </c>
      <c r="D11" s="24">
        <f t="shared" si="0"/>
        <v>1</v>
      </c>
      <c r="E11" s="24">
        <v>1</v>
      </c>
    </row>
    <row r="12" spans="1:5" ht="14.45" customHeight="1" x14ac:dyDescent="0.2">
      <c r="A12" s="23" t="s">
        <v>20</v>
      </c>
      <c r="B12" s="37">
        <v>0</v>
      </c>
      <c r="C12" s="38">
        <v>1</v>
      </c>
      <c r="D12" s="24">
        <f t="shared" si="0"/>
        <v>1</v>
      </c>
      <c r="E12" s="24">
        <v>1</v>
      </c>
    </row>
    <row r="13" spans="1:5" ht="14.45" customHeight="1" x14ac:dyDescent="0.2">
      <c r="A13" s="23" t="s">
        <v>18</v>
      </c>
      <c r="B13" s="37">
        <v>0</v>
      </c>
      <c r="C13" s="24">
        <v>1</v>
      </c>
      <c r="D13" s="24">
        <f t="shared" si="0"/>
        <v>1</v>
      </c>
      <c r="E13" s="24">
        <v>1</v>
      </c>
    </row>
    <row r="14" spans="1:5" ht="14.45" customHeight="1" x14ac:dyDescent="0.2">
      <c r="A14" s="23" t="s">
        <v>94</v>
      </c>
      <c r="B14" s="37">
        <v>0</v>
      </c>
      <c r="C14" s="38">
        <v>1</v>
      </c>
      <c r="D14" s="24">
        <f t="shared" si="0"/>
        <v>1</v>
      </c>
      <c r="E14" s="24">
        <v>1</v>
      </c>
    </row>
    <row r="15" spans="1:5" ht="14.45" customHeight="1" x14ac:dyDescent="0.2">
      <c r="A15" s="23" t="s">
        <v>27</v>
      </c>
      <c r="B15" s="24">
        <v>1</v>
      </c>
      <c r="C15" s="37">
        <v>0</v>
      </c>
      <c r="D15" s="24">
        <f t="shared" si="0"/>
        <v>1</v>
      </c>
      <c r="E15" s="24">
        <v>1</v>
      </c>
    </row>
    <row r="16" spans="1:5" ht="14.45" customHeight="1" x14ac:dyDescent="0.2">
      <c r="A16" s="36" t="s">
        <v>93</v>
      </c>
      <c r="B16" s="35">
        <v>1</v>
      </c>
      <c r="C16" s="39">
        <v>0</v>
      </c>
      <c r="D16" s="35">
        <f t="shared" si="0"/>
        <v>1</v>
      </c>
      <c r="E16" s="35">
        <v>1</v>
      </c>
    </row>
    <row r="17" spans="1:5" ht="14.45" customHeight="1" x14ac:dyDescent="0.2">
      <c r="A17" s="19" t="s">
        <v>15</v>
      </c>
      <c r="B17" s="20">
        <f>SUM(B3:B15)</f>
        <v>34</v>
      </c>
      <c r="C17" s="20">
        <f>SUM(C3:C15)</f>
        <v>60</v>
      </c>
      <c r="D17" s="20">
        <f>SUM(D3:D16)</f>
        <v>95</v>
      </c>
      <c r="E17" s="6">
        <f>SUM(E3:E16)</f>
        <v>95</v>
      </c>
    </row>
    <row r="18" spans="1:5" ht="14.45" customHeight="1" thickBot="1" x14ac:dyDescent="0.25">
      <c r="A18" s="1" t="s">
        <v>84</v>
      </c>
      <c r="B18" s="2">
        <v>44</v>
      </c>
      <c r="C18" s="2">
        <v>52</v>
      </c>
      <c r="D18" s="2">
        <f>SUM(B18:C18)</f>
        <v>96</v>
      </c>
    </row>
    <row r="19" spans="1:5" ht="14.45" customHeight="1" thickTop="1" x14ac:dyDescent="0.2">
      <c r="A19" s="8" t="s">
        <v>8</v>
      </c>
      <c r="B19" s="9">
        <f>SUM(B17:B18)</f>
        <v>78</v>
      </c>
      <c r="C19" s="9">
        <f t="shared" ref="C19:D19" si="1">SUM(C17:C18)</f>
        <v>112</v>
      </c>
      <c r="D19" s="9">
        <f t="shared" si="1"/>
        <v>191</v>
      </c>
    </row>
    <row r="20" spans="1:5" ht="14.45" customHeight="1" x14ac:dyDescent="0.2">
      <c r="A20" s="12" t="s">
        <v>11</v>
      </c>
      <c r="B20" s="5">
        <f>B17/B19</f>
        <v>0.4358974358974359</v>
      </c>
      <c r="C20" s="5">
        <f>C17/C19</f>
        <v>0.5357142857142857</v>
      </c>
      <c r="D20" s="11">
        <f>D17/D19</f>
        <v>0.49738219895287961</v>
      </c>
    </row>
    <row r="21" spans="1:5" ht="14.45" customHeight="1" x14ac:dyDescent="0.2">
      <c r="A21" s="12"/>
      <c r="B21" s="5"/>
      <c r="C21" s="5"/>
      <c r="D21" s="11"/>
    </row>
    <row r="22" spans="1:5" ht="14.45" customHeight="1" x14ac:dyDescent="0.2">
      <c r="A22" s="12"/>
      <c r="B22" s="5"/>
      <c r="C22" s="5"/>
      <c r="D22" s="11"/>
    </row>
    <row r="25" spans="1:5" ht="14.45" customHeight="1" x14ac:dyDescent="0.2">
      <c r="A25" s="7" t="s">
        <v>58</v>
      </c>
    </row>
    <row r="26" spans="1:5" ht="26.25" customHeight="1" x14ac:dyDescent="0.2">
      <c r="A26" s="10" t="s">
        <v>9</v>
      </c>
      <c r="B26" s="13" t="s">
        <v>2</v>
      </c>
      <c r="C26" s="13" t="s">
        <v>3</v>
      </c>
      <c r="D26" s="13" t="s">
        <v>4</v>
      </c>
      <c r="E26" s="14" t="s">
        <v>43</v>
      </c>
    </row>
    <row r="27" spans="1:5" ht="12.75" x14ac:dyDescent="0.2">
      <c r="A27" s="21" t="s">
        <v>67</v>
      </c>
      <c r="B27" s="22">
        <v>7</v>
      </c>
      <c r="C27" s="22">
        <v>35</v>
      </c>
      <c r="D27" s="22">
        <f>SUM(B27:C27)</f>
        <v>42</v>
      </c>
      <c r="E27" s="22">
        <v>42</v>
      </c>
    </row>
    <row r="28" spans="1:5" ht="12.75" x14ac:dyDescent="0.2">
      <c r="A28" s="23" t="s">
        <v>1</v>
      </c>
      <c r="B28" s="24">
        <v>7</v>
      </c>
      <c r="C28" s="24">
        <v>2</v>
      </c>
      <c r="D28" s="24">
        <f t="shared" ref="D28:D39" si="2">SUM(B28:C28)</f>
        <v>9</v>
      </c>
      <c r="E28" s="24">
        <v>9</v>
      </c>
    </row>
    <row r="29" spans="1:5" ht="14.45" customHeight="1" x14ac:dyDescent="0.2">
      <c r="A29" s="23" t="s">
        <v>20</v>
      </c>
      <c r="B29" s="24">
        <v>3</v>
      </c>
      <c r="C29" s="24">
        <v>2</v>
      </c>
      <c r="D29" s="24">
        <f t="shared" si="2"/>
        <v>5</v>
      </c>
      <c r="E29" s="24">
        <v>5</v>
      </c>
    </row>
    <row r="30" spans="1:5" ht="14.45" customHeight="1" x14ac:dyDescent="0.2">
      <c r="A30" s="23" t="s">
        <v>13</v>
      </c>
      <c r="B30" s="24">
        <v>4</v>
      </c>
      <c r="C30" s="33">
        <v>0</v>
      </c>
      <c r="D30" s="24">
        <f t="shared" si="2"/>
        <v>4</v>
      </c>
      <c r="E30" s="24">
        <v>4</v>
      </c>
    </row>
    <row r="31" spans="1:5" ht="14.45" customHeight="1" x14ac:dyDescent="0.2">
      <c r="A31" s="23" t="s">
        <v>39</v>
      </c>
      <c r="B31" s="24">
        <v>1</v>
      </c>
      <c r="C31" s="24">
        <v>3</v>
      </c>
      <c r="D31" s="24">
        <f t="shared" si="2"/>
        <v>4</v>
      </c>
      <c r="E31" s="24">
        <v>4</v>
      </c>
    </row>
    <row r="32" spans="1:5" ht="14.45" customHeight="1" x14ac:dyDescent="0.2">
      <c r="A32" s="23" t="s">
        <v>69</v>
      </c>
      <c r="B32" s="24">
        <v>2</v>
      </c>
      <c r="C32" s="24">
        <v>2</v>
      </c>
      <c r="D32" s="24">
        <f t="shared" si="2"/>
        <v>4</v>
      </c>
      <c r="E32" s="24">
        <v>4</v>
      </c>
    </row>
    <row r="33" spans="1:5" ht="14.45" customHeight="1" x14ac:dyDescent="0.2">
      <c r="A33" s="23" t="s">
        <v>68</v>
      </c>
      <c r="B33" s="24">
        <v>1</v>
      </c>
      <c r="C33" s="24">
        <v>3</v>
      </c>
      <c r="D33" s="24">
        <f t="shared" si="2"/>
        <v>4</v>
      </c>
      <c r="E33" s="24">
        <v>4</v>
      </c>
    </row>
    <row r="34" spans="1:5" ht="14.45" customHeight="1" x14ac:dyDescent="0.2">
      <c r="A34" s="23" t="s">
        <v>66</v>
      </c>
      <c r="B34" s="24">
        <v>1</v>
      </c>
      <c r="C34" s="24">
        <v>1</v>
      </c>
      <c r="D34" s="24">
        <f t="shared" si="2"/>
        <v>2</v>
      </c>
      <c r="E34" s="24">
        <v>2</v>
      </c>
    </row>
    <row r="35" spans="1:5" ht="14.45" customHeight="1" x14ac:dyDescent="0.2">
      <c r="A35" s="23" t="s">
        <v>100</v>
      </c>
      <c r="B35" s="24">
        <v>1</v>
      </c>
      <c r="C35" s="24">
        <v>1</v>
      </c>
      <c r="D35" s="24">
        <f t="shared" si="2"/>
        <v>2</v>
      </c>
      <c r="E35" s="24">
        <v>2</v>
      </c>
    </row>
    <row r="36" spans="1:5" ht="14.45" customHeight="1" x14ac:dyDescent="0.2">
      <c r="A36" s="23" t="s">
        <v>71</v>
      </c>
      <c r="B36" s="33">
        <v>0</v>
      </c>
      <c r="C36" s="24">
        <v>1</v>
      </c>
      <c r="D36" s="24">
        <f t="shared" si="2"/>
        <v>1</v>
      </c>
      <c r="E36" s="24">
        <v>1</v>
      </c>
    </row>
    <row r="37" spans="1:5" ht="14.45" customHeight="1" x14ac:dyDescent="0.2">
      <c r="A37" s="23" t="s">
        <v>72</v>
      </c>
      <c r="B37" s="33">
        <v>0</v>
      </c>
      <c r="C37" s="24">
        <v>1</v>
      </c>
      <c r="D37" s="24">
        <f t="shared" si="2"/>
        <v>1</v>
      </c>
      <c r="E37" s="24">
        <v>1</v>
      </c>
    </row>
    <row r="38" spans="1:5" ht="14.45" customHeight="1" x14ac:dyDescent="0.2">
      <c r="A38" s="23" t="s">
        <v>65</v>
      </c>
      <c r="B38" s="24">
        <v>1</v>
      </c>
      <c r="C38" s="33">
        <v>0</v>
      </c>
      <c r="D38" s="24">
        <f t="shared" si="2"/>
        <v>1</v>
      </c>
      <c r="E38" s="24">
        <v>1</v>
      </c>
    </row>
    <row r="39" spans="1:5" ht="14.45" customHeight="1" x14ac:dyDescent="0.2">
      <c r="A39" s="25" t="s">
        <v>47</v>
      </c>
      <c r="B39" s="24">
        <v>1</v>
      </c>
      <c r="C39" s="33">
        <v>0</v>
      </c>
      <c r="D39" s="24">
        <f t="shared" si="2"/>
        <v>1</v>
      </c>
      <c r="E39" s="24">
        <v>1</v>
      </c>
    </row>
    <row r="40" spans="1:5" ht="14.45" customHeight="1" x14ac:dyDescent="0.2">
      <c r="A40" s="19" t="s">
        <v>15</v>
      </c>
      <c r="B40" s="20">
        <f>SUM(B27:B39)</f>
        <v>29</v>
      </c>
      <c r="C40" s="20">
        <f>SUM(C27:C39)</f>
        <v>51</v>
      </c>
      <c r="D40" s="20">
        <f>SUM(D27:D39)</f>
        <v>80</v>
      </c>
      <c r="E40" s="6">
        <f>SUM(E27:E39)</f>
        <v>80</v>
      </c>
    </row>
    <row r="41" spans="1:5" ht="14.45" customHeight="1" thickBot="1" x14ac:dyDescent="0.25">
      <c r="A41" s="1" t="s">
        <v>84</v>
      </c>
      <c r="B41" s="2">
        <v>48</v>
      </c>
      <c r="C41" s="2">
        <v>61</v>
      </c>
      <c r="D41" s="2">
        <f>SUM(B41:C41)</f>
        <v>109</v>
      </c>
    </row>
    <row r="42" spans="1:5" ht="14.45" customHeight="1" thickTop="1" x14ac:dyDescent="0.2">
      <c r="A42" s="8" t="s">
        <v>8</v>
      </c>
      <c r="B42" s="9">
        <f>SUM(B40:B41)</f>
        <v>77</v>
      </c>
      <c r="C42" s="9">
        <f t="shared" ref="C42:D42" si="3">SUM(C40:C41)</f>
        <v>112</v>
      </c>
      <c r="D42" s="9">
        <f t="shared" si="3"/>
        <v>189</v>
      </c>
    </row>
    <row r="43" spans="1:5" ht="14.45" customHeight="1" x14ac:dyDescent="0.2">
      <c r="A43" s="12" t="s">
        <v>11</v>
      </c>
      <c r="B43" s="5">
        <f>B40/B42</f>
        <v>0.37662337662337664</v>
      </c>
      <c r="C43" s="5">
        <f>C40/C42</f>
        <v>0.45535714285714285</v>
      </c>
      <c r="D43" s="11">
        <f>D40/D42</f>
        <v>0.42328042328042326</v>
      </c>
    </row>
    <row r="44" spans="1:5" ht="14.45" customHeight="1" x14ac:dyDescent="0.2">
      <c r="A44" s="12"/>
      <c r="B44" s="5"/>
      <c r="C44" s="5"/>
      <c r="D44" s="11"/>
    </row>
    <row r="45" spans="1:5" ht="14.45" customHeight="1" x14ac:dyDescent="0.25">
      <c r="A45" s="28"/>
    </row>
    <row r="46" spans="1:5" ht="14.45" customHeight="1" x14ac:dyDescent="0.2">
      <c r="A46" s="7" t="s">
        <v>57</v>
      </c>
    </row>
    <row r="47" spans="1:5" ht="28.5" customHeight="1" x14ac:dyDescent="0.2">
      <c r="A47" s="10" t="s">
        <v>9</v>
      </c>
      <c r="B47" s="13" t="s">
        <v>2</v>
      </c>
      <c r="C47" s="13" t="s">
        <v>3</v>
      </c>
      <c r="D47" s="13" t="s">
        <v>4</v>
      </c>
      <c r="E47" s="14" t="s">
        <v>43</v>
      </c>
    </row>
    <row r="48" spans="1:5" ht="14.45" customHeight="1" x14ac:dyDescent="0.2">
      <c r="A48" s="21" t="s">
        <v>47</v>
      </c>
      <c r="B48" s="33">
        <v>0</v>
      </c>
      <c r="C48" s="22">
        <v>1</v>
      </c>
      <c r="D48" s="22">
        <f t="shared" ref="D48:D62" si="4">SUM(B48:C48)</f>
        <v>1</v>
      </c>
      <c r="E48" s="22">
        <v>1</v>
      </c>
    </row>
    <row r="49" spans="1:9" ht="14.45" customHeight="1" x14ac:dyDescent="0.2">
      <c r="A49" s="23" t="s">
        <v>50</v>
      </c>
      <c r="B49" s="33">
        <v>0</v>
      </c>
      <c r="C49" s="24">
        <v>1</v>
      </c>
      <c r="D49" s="24">
        <f t="shared" si="4"/>
        <v>1</v>
      </c>
      <c r="E49" s="24">
        <v>1</v>
      </c>
    </row>
    <row r="50" spans="1:9" ht="14.45" customHeight="1" x14ac:dyDescent="0.2">
      <c r="A50" s="23" t="s">
        <v>1</v>
      </c>
      <c r="B50" s="24">
        <v>1</v>
      </c>
      <c r="C50" s="24">
        <v>6</v>
      </c>
      <c r="D50" s="24">
        <f t="shared" si="4"/>
        <v>7</v>
      </c>
      <c r="E50" s="24">
        <v>7</v>
      </c>
    </row>
    <row r="51" spans="1:9" ht="14.45" customHeight="1" x14ac:dyDescent="0.2">
      <c r="A51" s="23" t="s">
        <v>51</v>
      </c>
      <c r="B51" s="33">
        <v>0</v>
      </c>
      <c r="C51" s="24">
        <v>3</v>
      </c>
      <c r="D51" s="24">
        <f t="shared" si="4"/>
        <v>3</v>
      </c>
      <c r="E51" s="24">
        <v>3</v>
      </c>
    </row>
    <row r="52" spans="1:9" ht="14.45" customHeight="1" x14ac:dyDescent="0.2">
      <c r="A52" s="23" t="s">
        <v>41</v>
      </c>
      <c r="B52" s="33">
        <v>0</v>
      </c>
      <c r="C52" s="24">
        <v>3</v>
      </c>
      <c r="D52" s="24">
        <f t="shared" si="4"/>
        <v>3</v>
      </c>
      <c r="E52" s="24">
        <v>3</v>
      </c>
    </row>
    <row r="53" spans="1:9" ht="14.45" customHeight="1" x14ac:dyDescent="0.2">
      <c r="A53" s="23" t="s">
        <v>52</v>
      </c>
      <c r="B53" s="24">
        <v>13</v>
      </c>
      <c r="C53" s="24">
        <v>36</v>
      </c>
      <c r="D53" s="24">
        <f t="shared" si="4"/>
        <v>49</v>
      </c>
      <c r="E53" s="24">
        <v>49</v>
      </c>
    </row>
    <row r="54" spans="1:9" ht="14.45" customHeight="1" x14ac:dyDescent="0.2">
      <c r="A54" s="23" t="s">
        <v>54</v>
      </c>
      <c r="B54" s="24">
        <v>1</v>
      </c>
      <c r="C54" s="33">
        <v>0</v>
      </c>
      <c r="D54" s="24">
        <f t="shared" si="4"/>
        <v>1</v>
      </c>
      <c r="E54" s="24">
        <v>1</v>
      </c>
    </row>
    <row r="55" spans="1:9" ht="14.45" customHeight="1" x14ac:dyDescent="0.2">
      <c r="A55" s="23" t="s">
        <v>53</v>
      </c>
      <c r="B55" s="24">
        <v>3</v>
      </c>
      <c r="C55" s="24">
        <v>5</v>
      </c>
      <c r="D55" s="24">
        <f t="shared" si="4"/>
        <v>8</v>
      </c>
      <c r="E55" s="24">
        <v>8</v>
      </c>
    </row>
    <row r="56" spans="1:9" ht="14.45" customHeight="1" x14ac:dyDescent="0.2">
      <c r="A56" s="23" t="s">
        <v>13</v>
      </c>
      <c r="B56" s="24">
        <v>1</v>
      </c>
      <c r="C56" s="24">
        <v>2</v>
      </c>
      <c r="D56" s="24">
        <f t="shared" si="4"/>
        <v>3</v>
      </c>
      <c r="E56" s="24">
        <v>3</v>
      </c>
    </row>
    <row r="57" spans="1:9" ht="14.45" customHeight="1" x14ac:dyDescent="0.2">
      <c r="A57" s="23" t="s">
        <v>38</v>
      </c>
      <c r="B57" s="24">
        <v>3</v>
      </c>
      <c r="C57" s="24">
        <v>5</v>
      </c>
      <c r="D57" s="24">
        <f t="shared" si="4"/>
        <v>8</v>
      </c>
      <c r="E57" s="24">
        <v>8</v>
      </c>
    </row>
    <row r="58" spans="1:9" ht="14.45" customHeight="1" x14ac:dyDescent="0.2">
      <c r="A58" s="23" t="s">
        <v>19</v>
      </c>
      <c r="B58" s="33">
        <v>0</v>
      </c>
      <c r="C58" s="24">
        <v>2</v>
      </c>
      <c r="D58" s="24">
        <f t="shared" si="4"/>
        <v>2</v>
      </c>
      <c r="E58" s="24">
        <v>2</v>
      </c>
    </row>
    <row r="59" spans="1:9" ht="14.45" customHeight="1" x14ac:dyDescent="0.2">
      <c r="A59" s="23" t="s">
        <v>55</v>
      </c>
      <c r="B59" s="24">
        <v>1</v>
      </c>
      <c r="C59" s="33">
        <v>0</v>
      </c>
      <c r="D59" s="24">
        <f t="shared" si="4"/>
        <v>1</v>
      </c>
      <c r="E59" s="24">
        <v>1</v>
      </c>
    </row>
    <row r="60" spans="1:9" ht="14.45" customHeight="1" x14ac:dyDescent="0.2">
      <c r="A60" s="25" t="s">
        <v>20</v>
      </c>
      <c r="B60" s="33">
        <v>0</v>
      </c>
      <c r="C60" s="24">
        <v>1</v>
      </c>
      <c r="D60" s="24">
        <f t="shared" si="4"/>
        <v>1</v>
      </c>
      <c r="E60" s="24">
        <v>1</v>
      </c>
    </row>
    <row r="61" spans="1:9" ht="14.45" customHeight="1" x14ac:dyDescent="0.2">
      <c r="A61" s="23" t="s">
        <v>12</v>
      </c>
      <c r="B61" s="24">
        <v>1</v>
      </c>
      <c r="C61" s="24">
        <v>2</v>
      </c>
      <c r="D61" s="24">
        <f t="shared" si="4"/>
        <v>3</v>
      </c>
      <c r="E61" s="24">
        <v>3</v>
      </c>
    </row>
    <row r="62" spans="1:9" ht="14.45" customHeight="1" x14ac:dyDescent="0.2">
      <c r="A62" s="23" t="s">
        <v>100</v>
      </c>
      <c r="B62" s="24">
        <v>1</v>
      </c>
      <c r="C62" s="33">
        <v>0</v>
      </c>
      <c r="D62" s="24">
        <f t="shared" si="4"/>
        <v>1</v>
      </c>
      <c r="E62" s="24">
        <v>1</v>
      </c>
    </row>
    <row r="63" spans="1:9" ht="14.45" customHeight="1" x14ac:dyDescent="0.2">
      <c r="A63" s="19" t="s">
        <v>15</v>
      </c>
      <c r="B63" s="20">
        <f>SUM(B48:B62)</f>
        <v>25</v>
      </c>
      <c r="C63" s="20">
        <f>SUM(C48:C62)</f>
        <v>67</v>
      </c>
      <c r="D63" s="20">
        <f>SUM(D48:D62)</f>
        <v>92</v>
      </c>
      <c r="E63" s="6">
        <f>SUM(E48:E62)</f>
        <v>92</v>
      </c>
      <c r="G63"/>
      <c r="H63"/>
      <c r="I63"/>
    </row>
    <row r="64" spans="1:9" ht="14.45" customHeight="1" thickBot="1" x14ac:dyDescent="0.25">
      <c r="A64" s="1" t="s">
        <v>84</v>
      </c>
      <c r="B64" s="2">
        <v>50</v>
      </c>
      <c r="C64" s="2">
        <v>65</v>
      </c>
      <c r="D64" s="2">
        <v>115</v>
      </c>
      <c r="G64"/>
      <c r="H64"/>
      <c r="I64"/>
    </row>
    <row r="65" spans="1:9" ht="14.45" customHeight="1" thickTop="1" x14ac:dyDescent="0.2">
      <c r="A65" s="8" t="s">
        <v>85</v>
      </c>
      <c r="B65" s="9">
        <f>SUM(B63:B64)</f>
        <v>75</v>
      </c>
      <c r="C65" s="9">
        <f t="shared" ref="C65:D65" si="5">SUM(C63:C64)</f>
        <v>132</v>
      </c>
      <c r="D65" s="9">
        <f t="shared" si="5"/>
        <v>207</v>
      </c>
      <c r="G65"/>
      <c r="H65"/>
      <c r="I65"/>
    </row>
    <row r="66" spans="1:9" ht="14.45" customHeight="1" x14ac:dyDescent="0.2">
      <c r="A66" s="12" t="s">
        <v>11</v>
      </c>
      <c r="B66" s="5">
        <f>B63/B65</f>
        <v>0.33333333333333331</v>
      </c>
      <c r="C66" s="5">
        <f>C63/C65</f>
        <v>0.50757575757575757</v>
      </c>
      <c r="D66" s="11">
        <f>D63/D65</f>
        <v>0.44444444444444442</v>
      </c>
    </row>
    <row r="67" spans="1:9" ht="14.45" customHeight="1" x14ac:dyDescent="0.2">
      <c r="A67" s="12"/>
      <c r="B67" s="5"/>
      <c r="C67" s="5"/>
      <c r="D67" s="11"/>
    </row>
    <row r="68" spans="1:9" ht="14.45" customHeight="1" x14ac:dyDescent="0.2">
      <c r="A68" s="12"/>
      <c r="B68" s="5"/>
      <c r="C68" s="5"/>
      <c r="D68" s="11"/>
    </row>
    <row r="70" spans="1:9" ht="14.45" customHeight="1" x14ac:dyDescent="0.25">
      <c r="A70" s="28"/>
    </row>
    <row r="71" spans="1:9" ht="14.45" customHeight="1" x14ac:dyDescent="0.2">
      <c r="A71" s="7" t="s">
        <v>44</v>
      </c>
    </row>
    <row r="72" spans="1:9" s="16" customFormat="1" ht="25.5" x14ac:dyDescent="0.2">
      <c r="A72" s="10" t="s">
        <v>9</v>
      </c>
      <c r="B72" s="13" t="s">
        <v>2</v>
      </c>
      <c r="C72" s="13" t="s">
        <v>3</v>
      </c>
      <c r="D72" s="13" t="s">
        <v>4</v>
      </c>
      <c r="E72" s="14" t="s">
        <v>43</v>
      </c>
    </row>
    <row r="73" spans="1:9" ht="14.1" customHeight="1" x14ac:dyDescent="0.2">
      <c r="A73" s="21" t="s">
        <v>18</v>
      </c>
      <c r="B73" s="22">
        <v>10</v>
      </c>
      <c r="C73" s="22">
        <v>27</v>
      </c>
      <c r="D73" s="22">
        <f t="shared" ref="D73:D85" si="6">SUM(B73:C73)</f>
        <v>37</v>
      </c>
      <c r="E73" s="22">
        <v>37</v>
      </c>
    </row>
    <row r="74" spans="1:9" ht="14.1" customHeight="1" x14ac:dyDescent="0.2">
      <c r="A74" s="23" t="s">
        <v>38</v>
      </c>
      <c r="B74" s="24">
        <v>5</v>
      </c>
      <c r="C74" s="24">
        <v>3</v>
      </c>
      <c r="D74" s="24">
        <f t="shared" si="6"/>
        <v>8</v>
      </c>
      <c r="E74" s="24">
        <v>8</v>
      </c>
    </row>
    <row r="75" spans="1:9" ht="14.1" customHeight="1" x14ac:dyDescent="0.2">
      <c r="A75" s="23" t="s">
        <v>13</v>
      </c>
      <c r="B75" s="24">
        <v>1</v>
      </c>
      <c r="C75" s="24">
        <v>4</v>
      </c>
      <c r="D75" s="24">
        <f t="shared" si="6"/>
        <v>5</v>
      </c>
      <c r="E75" s="24">
        <v>5</v>
      </c>
    </row>
    <row r="76" spans="1:9" ht="14.1" customHeight="1" x14ac:dyDescent="0.2">
      <c r="A76" s="23" t="s">
        <v>1</v>
      </c>
      <c r="B76" s="24">
        <v>1</v>
      </c>
      <c r="C76" s="24">
        <v>4</v>
      </c>
      <c r="D76" s="24">
        <f t="shared" si="6"/>
        <v>5</v>
      </c>
      <c r="E76" s="24">
        <v>5</v>
      </c>
    </row>
    <row r="77" spans="1:9" ht="14.1" customHeight="1" x14ac:dyDescent="0.2">
      <c r="A77" s="23" t="s">
        <v>0</v>
      </c>
      <c r="B77" s="24">
        <v>2</v>
      </c>
      <c r="C77" s="33">
        <v>0</v>
      </c>
      <c r="D77" s="24">
        <f t="shared" si="6"/>
        <v>2</v>
      </c>
      <c r="E77" s="24">
        <v>2</v>
      </c>
    </row>
    <row r="78" spans="1:9" ht="14.1" customHeight="1" x14ac:dyDescent="0.2">
      <c r="A78" s="23" t="s">
        <v>20</v>
      </c>
      <c r="B78" s="24">
        <v>2</v>
      </c>
      <c r="C78" s="33">
        <v>0</v>
      </c>
      <c r="D78" s="24">
        <f t="shared" si="6"/>
        <v>2</v>
      </c>
      <c r="E78" s="24">
        <v>2</v>
      </c>
    </row>
    <row r="79" spans="1:9" ht="14.1" customHeight="1" x14ac:dyDescent="0.2">
      <c r="A79" s="23" t="s">
        <v>46</v>
      </c>
      <c r="B79" s="24">
        <v>2</v>
      </c>
      <c r="C79" s="33">
        <v>0</v>
      </c>
      <c r="D79" s="24">
        <f t="shared" si="6"/>
        <v>2</v>
      </c>
      <c r="E79" s="24">
        <v>2</v>
      </c>
    </row>
    <row r="80" spans="1:9" ht="14.1" customHeight="1" x14ac:dyDescent="0.2">
      <c r="A80" s="23" t="s">
        <v>34</v>
      </c>
      <c r="B80" s="24">
        <v>1</v>
      </c>
      <c r="C80" s="24">
        <v>1</v>
      </c>
      <c r="D80" s="24">
        <f t="shared" si="6"/>
        <v>2</v>
      </c>
      <c r="E80" s="24">
        <v>2</v>
      </c>
    </row>
    <row r="81" spans="1:5" ht="14.1" customHeight="1" x14ac:dyDescent="0.2">
      <c r="A81" s="23" t="s">
        <v>42</v>
      </c>
      <c r="B81" s="24">
        <v>1</v>
      </c>
      <c r="C81" s="33">
        <v>0</v>
      </c>
      <c r="D81" s="24">
        <f t="shared" si="6"/>
        <v>1</v>
      </c>
      <c r="E81" s="24">
        <v>1</v>
      </c>
    </row>
    <row r="82" spans="1:5" ht="14.1" customHeight="1" x14ac:dyDescent="0.2">
      <c r="A82" s="25" t="s">
        <v>45</v>
      </c>
      <c r="B82" s="24">
        <v>1</v>
      </c>
      <c r="C82" s="33">
        <v>0</v>
      </c>
      <c r="D82" s="24">
        <f t="shared" si="6"/>
        <v>1</v>
      </c>
      <c r="E82" s="24">
        <v>2</v>
      </c>
    </row>
    <row r="83" spans="1:5" ht="14.1" customHeight="1" x14ac:dyDescent="0.2">
      <c r="A83" s="23" t="s">
        <v>35</v>
      </c>
      <c r="B83" s="33">
        <v>0</v>
      </c>
      <c r="C83" s="24">
        <v>1</v>
      </c>
      <c r="D83" s="24">
        <f t="shared" si="6"/>
        <v>1</v>
      </c>
      <c r="E83" s="24">
        <v>1</v>
      </c>
    </row>
    <row r="84" spans="1:5" ht="14.1" customHeight="1" x14ac:dyDescent="0.2">
      <c r="A84" s="23" t="s">
        <v>40</v>
      </c>
      <c r="B84" s="33">
        <v>0</v>
      </c>
      <c r="C84" s="24">
        <v>1</v>
      </c>
      <c r="D84" s="24">
        <f t="shared" si="6"/>
        <v>1</v>
      </c>
      <c r="E84" s="24">
        <v>1</v>
      </c>
    </row>
    <row r="85" spans="1:5" ht="14.1" customHeight="1" x14ac:dyDescent="0.2">
      <c r="A85" s="26" t="s">
        <v>47</v>
      </c>
      <c r="B85" s="33">
        <v>0</v>
      </c>
      <c r="C85" s="27">
        <v>1</v>
      </c>
      <c r="D85" s="27">
        <f t="shared" si="6"/>
        <v>1</v>
      </c>
      <c r="E85" s="27">
        <v>1</v>
      </c>
    </row>
    <row r="86" spans="1:5" ht="14.1" customHeight="1" x14ac:dyDescent="0.2">
      <c r="A86" s="19" t="s">
        <v>15</v>
      </c>
      <c r="B86" s="20">
        <f>SUM(B73:B85)</f>
        <v>26</v>
      </c>
      <c r="C86" s="20">
        <f>SUM(C73:C85)</f>
        <v>42</v>
      </c>
      <c r="D86" s="20">
        <f>SUM(D73:D85)</f>
        <v>68</v>
      </c>
      <c r="E86" s="6">
        <f>SUM(E73:E85)</f>
        <v>69</v>
      </c>
    </row>
    <row r="87" spans="1:5" ht="15" customHeight="1" thickBot="1" x14ac:dyDescent="0.25">
      <c r="A87" s="1" t="s">
        <v>84</v>
      </c>
      <c r="B87" s="2">
        <v>44</v>
      </c>
      <c r="C87" s="2">
        <v>71</v>
      </c>
      <c r="D87" s="2">
        <f>SUM(B87:C87)</f>
        <v>115</v>
      </c>
    </row>
    <row r="88" spans="1:5" ht="15.6" customHeight="1" thickTop="1" x14ac:dyDescent="0.2">
      <c r="A88" s="8" t="s">
        <v>85</v>
      </c>
      <c r="B88" s="9">
        <f>SUM(B86:B87)</f>
        <v>70</v>
      </c>
      <c r="C88" s="9">
        <f t="shared" ref="C88:D88" si="7">SUM(C86:C87)</f>
        <v>113</v>
      </c>
      <c r="D88" s="9">
        <f t="shared" si="7"/>
        <v>183</v>
      </c>
    </row>
    <row r="89" spans="1:5" ht="14.45" customHeight="1" x14ac:dyDescent="0.2">
      <c r="A89" s="12" t="s">
        <v>11</v>
      </c>
      <c r="B89" s="5">
        <f>B86/B88</f>
        <v>0.37142857142857144</v>
      </c>
      <c r="C89" s="5">
        <f>C86/C88</f>
        <v>0.37168141592920356</v>
      </c>
      <c r="D89" s="11">
        <f>D86/D88</f>
        <v>0.37158469945355194</v>
      </c>
    </row>
    <row r="90" spans="1:5" ht="14.45" customHeight="1" x14ac:dyDescent="0.2">
      <c r="A90" s="12"/>
      <c r="B90" s="5"/>
      <c r="C90" s="5"/>
      <c r="D90" s="11"/>
    </row>
    <row r="91" spans="1:5" ht="14.45" customHeight="1" x14ac:dyDescent="0.2">
      <c r="A91" s="7" t="s">
        <v>32</v>
      </c>
    </row>
    <row r="92" spans="1:5" s="16" customFormat="1" ht="25.5" x14ac:dyDescent="0.2">
      <c r="A92" s="10" t="s">
        <v>9</v>
      </c>
      <c r="B92" s="13" t="s">
        <v>2</v>
      </c>
      <c r="C92" s="13" t="s">
        <v>3</v>
      </c>
      <c r="D92" s="13" t="s">
        <v>4</v>
      </c>
      <c r="E92" s="14" t="s">
        <v>43</v>
      </c>
    </row>
    <row r="93" spans="1:5" ht="14.1" customHeight="1" x14ac:dyDescent="0.2">
      <c r="A93" s="21" t="s">
        <v>18</v>
      </c>
      <c r="B93" s="22">
        <v>12</v>
      </c>
      <c r="C93" s="22">
        <v>37</v>
      </c>
      <c r="D93" s="22">
        <f t="shared" ref="D93:D105" si="8">SUM(B93:C93)</f>
        <v>49</v>
      </c>
      <c r="E93" s="22">
        <v>49</v>
      </c>
    </row>
    <row r="94" spans="1:5" ht="14.1" customHeight="1" x14ac:dyDescent="0.2">
      <c r="A94" s="23" t="s">
        <v>20</v>
      </c>
      <c r="B94" s="24">
        <v>3</v>
      </c>
      <c r="C94" s="24">
        <v>4</v>
      </c>
      <c r="D94" s="24">
        <f t="shared" si="8"/>
        <v>7</v>
      </c>
      <c r="E94" s="24">
        <v>7</v>
      </c>
    </row>
    <row r="95" spans="1:5" ht="14.1" customHeight="1" x14ac:dyDescent="0.2">
      <c r="A95" s="23" t="s">
        <v>0</v>
      </c>
      <c r="B95" s="24">
        <v>1</v>
      </c>
      <c r="C95" s="24">
        <v>3</v>
      </c>
      <c r="D95" s="24">
        <f t="shared" si="8"/>
        <v>4</v>
      </c>
      <c r="E95" s="24">
        <v>4</v>
      </c>
    </row>
    <row r="96" spans="1:5" ht="14.1" customHeight="1" x14ac:dyDescent="0.2">
      <c r="A96" s="23" t="s">
        <v>13</v>
      </c>
      <c r="B96" s="24">
        <v>3</v>
      </c>
      <c r="C96" s="24">
        <v>1</v>
      </c>
      <c r="D96" s="24">
        <f t="shared" si="8"/>
        <v>4</v>
      </c>
      <c r="E96" s="24">
        <v>4</v>
      </c>
    </row>
    <row r="97" spans="1:5" ht="14.1" customHeight="1" x14ac:dyDescent="0.2">
      <c r="A97" s="23" t="s">
        <v>39</v>
      </c>
      <c r="B97" s="24">
        <v>1</v>
      </c>
      <c r="C97" s="24">
        <v>3</v>
      </c>
      <c r="D97" s="24">
        <f t="shared" si="8"/>
        <v>4</v>
      </c>
      <c r="E97" s="24">
        <v>4</v>
      </c>
    </row>
    <row r="98" spans="1:5" ht="14.1" customHeight="1" x14ac:dyDescent="0.2">
      <c r="A98" s="23" t="s">
        <v>38</v>
      </c>
      <c r="B98" s="24">
        <v>1</v>
      </c>
      <c r="C98" s="24">
        <v>3</v>
      </c>
      <c r="D98" s="24">
        <f t="shared" si="8"/>
        <v>4</v>
      </c>
      <c r="E98" s="24">
        <v>4</v>
      </c>
    </row>
    <row r="99" spans="1:5" ht="14.1" customHeight="1" x14ac:dyDescent="0.2">
      <c r="A99" s="23" t="s">
        <v>1</v>
      </c>
      <c r="B99" s="24">
        <v>1</v>
      </c>
      <c r="C99" s="24">
        <v>2</v>
      </c>
      <c r="D99" s="24">
        <f t="shared" si="8"/>
        <v>3</v>
      </c>
      <c r="E99" s="24">
        <v>3</v>
      </c>
    </row>
    <row r="100" spans="1:5" ht="14.1" customHeight="1" x14ac:dyDescent="0.2">
      <c r="A100" s="23" t="s">
        <v>37</v>
      </c>
      <c r="B100" s="24">
        <v>1</v>
      </c>
      <c r="C100" s="24">
        <v>1</v>
      </c>
      <c r="D100" s="24">
        <f t="shared" si="8"/>
        <v>2</v>
      </c>
      <c r="E100" s="24">
        <v>2</v>
      </c>
    </row>
    <row r="101" spans="1:5" ht="14.1" customHeight="1" x14ac:dyDescent="0.2">
      <c r="A101" s="25" t="s">
        <v>33</v>
      </c>
      <c r="B101" s="33">
        <v>0</v>
      </c>
      <c r="C101" s="24">
        <v>1</v>
      </c>
      <c r="D101" s="24">
        <f t="shared" si="8"/>
        <v>1</v>
      </c>
      <c r="E101" s="24">
        <v>1</v>
      </c>
    </row>
    <row r="102" spans="1:5" ht="14.1" customHeight="1" x14ac:dyDescent="0.2">
      <c r="A102" s="23" t="s">
        <v>34</v>
      </c>
      <c r="B102" s="33">
        <v>0</v>
      </c>
      <c r="C102" s="24">
        <v>1</v>
      </c>
      <c r="D102" s="24">
        <f t="shared" si="8"/>
        <v>1</v>
      </c>
      <c r="E102" s="24">
        <v>1</v>
      </c>
    </row>
    <row r="103" spans="1:5" ht="14.1" customHeight="1" x14ac:dyDescent="0.2">
      <c r="A103" s="23" t="s">
        <v>35</v>
      </c>
      <c r="B103" s="33">
        <v>0</v>
      </c>
      <c r="C103" s="24">
        <v>1</v>
      </c>
      <c r="D103" s="24">
        <f t="shared" si="8"/>
        <v>1</v>
      </c>
      <c r="E103" s="24">
        <v>1</v>
      </c>
    </row>
    <row r="104" spans="1:5" ht="14.1" customHeight="1" x14ac:dyDescent="0.2">
      <c r="A104" s="23" t="s">
        <v>36</v>
      </c>
      <c r="B104" s="24">
        <v>1</v>
      </c>
      <c r="C104" s="33">
        <v>0</v>
      </c>
      <c r="D104" s="24">
        <f t="shared" si="8"/>
        <v>1</v>
      </c>
      <c r="E104" s="24">
        <v>1</v>
      </c>
    </row>
    <row r="105" spans="1:5" ht="14.1" customHeight="1" x14ac:dyDescent="0.2">
      <c r="A105" s="26" t="s">
        <v>40</v>
      </c>
      <c r="B105" s="27">
        <v>1</v>
      </c>
      <c r="C105" s="33">
        <v>0</v>
      </c>
      <c r="D105" s="27">
        <f t="shared" si="8"/>
        <v>1</v>
      </c>
      <c r="E105" s="27">
        <v>1</v>
      </c>
    </row>
    <row r="106" spans="1:5" ht="14.1" customHeight="1" x14ac:dyDescent="0.2">
      <c r="A106" s="19" t="s">
        <v>15</v>
      </c>
      <c r="B106" s="20">
        <f>SUM(B93:B105)</f>
        <v>25</v>
      </c>
      <c r="C106" s="20">
        <f>SUM(C93:C105)</f>
        <v>57</v>
      </c>
      <c r="D106" s="20">
        <f>SUM(D93:D105)</f>
        <v>82</v>
      </c>
      <c r="E106" s="6">
        <f>SUM(E93:E105)</f>
        <v>82</v>
      </c>
    </row>
    <row r="107" spans="1:5" ht="15" customHeight="1" thickBot="1" x14ac:dyDescent="0.25">
      <c r="A107" s="1" t="s">
        <v>84</v>
      </c>
      <c r="B107" s="2">
        <v>31</v>
      </c>
      <c r="C107" s="2">
        <v>50</v>
      </c>
      <c r="D107" s="2">
        <f>SUM(B107:C107)</f>
        <v>81</v>
      </c>
    </row>
    <row r="108" spans="1:5" ht="15.6" customHeight="1" thickTop="1" x14ac:dyDescent="0.2">
      <c r="A108" s="8" t="s">
        <v>85</v>
      </c>
      <c r="B108" s="9">
        <f>SUM(B106:B107)</f>
        <v>56</v>
      </c>
      <c r="C108" s="9">
        <f t="shared" ref="C108:D108" si="9">SUM(C106:C107)</f>
        <v>107</v>
      </c>
      <c r="D108" s="9">
        <f t="shared" si="9"/>
        <v>163</v>
      </c>
    </row>
    <row r="109" spans="1:5" ht="14.45" customHeight="1" x14ac:dyDescent="0.2">
      <c r="A109" s="12" t="s">
        <v>11</v>
      </c>
      <c r="B109" s="5">
        <f>B106/B108</f>
        <v>0.44642857142857145</v>
      </c>
      <c r="C109" s="5">
        <f>C106/C108</f>
        <v>0.53271028037383172</v>
      </c>
      <c r="D109" s="11">
        <f>D106/D108</f>
        <v>0.50306748466257667</v>
      </c>
    </row>
    <row r="110" spans="1:5" ht="14.45" customHeight="1" x14ac:dyDescent="0.2">
      <c r="B110" s="5"/>
      <c r="C110" s="5"/>
      <c r="D110" s="11"/>
    </row>
    <row r="111" spans="1:5" ht="14.45" customHeight="1" x14ac:dyDescent="0.2">
      <c r="B111" s="5"/>
      <c r="C111" s="5"/>
      <c r="D111" s="11"/>
    </row>
    <row r="112" spans="1:5" ht="14.45" customHeight="1" x14ac:dyDescent="0.2">
      <c r="B112" s="5"/>
      <c r="C112" s="5"/>
      <c r="D112" s="11"/>
    </row>
    <row r="113" spans="1:5" ht="14.45" customHeight="1" x14ac:dyDescent="0.2">
      <c r="A113" s="18"/>
      <c r="B113" s="5"/>
      <c r="C113" s="5"/>
      <c r="D113" s="11"/>
    </row>
    <row r="114" spans="1:5" ht="14.45" customHeight="1" x14ac:dyDescent="0.2">
      <c r="A114" s="7" t="s">
        <v>5</v>
      </c>
    </row>
    <row r="115" spans="1:5" s="16" customFormat="1" ht="25.5" x14ac:dyDescent="0.2">
      <c r="A115" s="10" t="s">
        <v>9</v>
      </c>
      <c r="B115" s="13" t="s">
        <v>2</v>
      </c>
      <c r="C115" s="13" t="s">
        <v>3</v>
      </c>
      <c r="D115" s="13" t="s">
        <v>4</v>
      </c>
      <c r="E115" s="14" t="s">
        <v>43</v>
      </c>
    </row>
    <row r="116" spans="1:5" ht="14.1" customHeight="1" x14ac:dyDescent="0.2">
      <c r="A116" s="21" t="s">
        <v>18</v>
      </c>
      <c r="B116" s="22">
        <v>8</v>
      </c>
      <c r="C116" s="22">
        <v>26</v>
      </c>
      <c r="D116" s="22">
        <f t="shared" ref="D116:D127" si="10">SUM(B116:C116)</f>
        <v>34</v>
      </c>
      <c r="E116" s="22">
        <v>35</v>
      </c>
    </row>
    <row r="117" spans="1:5" ht="14.1" customHeight="1" x14ac:dyDescent="0.2">
      <c r="A117" s="25" t="s">
        <v>19</v>
      </c>
      <c r="B117" s="24">
        <v>1</v>
      </c>
      <c r="C117" s="24">
        <v>6</v>
      </c>
      <c r="D117" s="24">
        <f t="shared" si="10"/>
        <v>7</v>
      </c>
      <c r="E117" s="24">
        <v>7</v>
      </c>
    </row>
    <row r="118" spans="1:5" ht="14.1" customHeight="1" x14ac:dyDescent="0.2">
      <c r="A118" s="23" t="s">
        <v>1</v>
      </c>
      <c r="B118" s="24">
        <v>3</v>
      </c>
      <c r="C118" s="24">
        <v>3</v>
      </c>
      <c r="D118" s="24">
        <f t="shared" si="10"/>
        <v>6</v>
      </c>
      <c r="E118" s="24">
        <v>6</v>
      </c>
    </row>
    <row r="119" spans="1:5" ht="14.1" customHeight="1" x14ac:dyDescent="0.2">
      <c r="A119" s="23" t="s">
        <v>25</v>
      </c>
      <c r="B119" s="24">
        <v>2</v>
      </c>
      <c r="C119" s="24">
        <v>3</v>
      </c>
      <c r="D119" s="24">
        <f t="shared" si="10"/>
        <v>5</v>
      </c>
      <c r="E119" s="24">
        <v>5</v>
      </c>
    </row>
    <row r="120" spans="1:5" ht="14.1" customHeight="1" x14ac:dyDescent="0.2">
      <c r="A120" s="23" t="s">
        <v>0</v>
      </c>
      <c r="B120" s="24">
        <v>1</v>
      </c>
      <c r="C120" s="24">
        <v>3</v>
      </c>
      <c r="D120" s="24">
        <f t="shared" si="10"/>
        <v>4</v>
      </c>
      <c r="E120" s="24">
        <v>4</v>
      </c>
    </row>
    <row r="121" spans="1:5" ht="14.1" customHeight="1" x14ac:dyDescent="0.2">
      <c r="A121" s="23" t="s">
        <v>13</v>
      </c>
      <c r="B121" s="24">
        <v>1</v>
      </c>
      <c r="C121" s="24">
        <v>3</v>
      </c>
      <c r="D121" s="24">
        <f t="shared" si="10"/>
        <v>4</v>
      </c>
      <c r="E121" s="24">
        <v>4</v>
      </c>
    </row>
    <row r="122" spans="1:5" ht="14.1" customHeight="1" x14ac:dyDescent="0.2">
      <c r="A122" s="23" t="s">
        <v>20</v>
      </c>
      <c r="B122" s="24">
        <v>3</v>
      </c>
      <c r="C122" s="24">
        <v>1</v>
      </c>
      <c r="D122" s="24">
        <f t="shared" si="10"/>
        <v>4</v>
      </c>
      <c r="E122" s="24">
        <v>4</v>
      </c>
    </row>
    <row r="123" spans="1:5" ht="14.1" customHeight="1" x14ac:dyDescent="0.2">
      <c r="A123" s="23" t="s">
        <v>17</v>
      </c>
      <c r="B123" s="24">
        <v>1</v>
      </c>
      <c r="C123" s="24">
        <v>1</v>
      </c>
      <c r="D123" s="24">
        <f t="shared" si="10"/>
        <v>2</v>
      </c>
      <c r="E123" s="24">
        <v>2</v>
      </c>
    </row>
    <row r="124" spans="1:5" ht="14.1" customHeight="1" x14ac:dyDescent="0.2">
      <c r="A124" s="23" t="s">
        <v>21</v>
      </c>
      <c r="B124" s="33">
        <v>0</v>
      </c>
      <c r="C124" s="24">
        <v>1</v>
      </c>
      <c r="D124" s="24">
        <f t="shared" si="10"/>
        <v>1</v>
      </c>
      <c r="E124" s="24">
        <v>1</v>
      </c>
    </row>
    <row r="125" spans="1:5" ht="14.1" customHeight="1" x14ac:dyDescent="0.2">
      <c r="A125" s="23" t="s">
        <v>22</v>
      </c>
      <c r="B125" s="33">
        <v>0</v>
      </c>
      <c r="C125" s="24">
        <v>1</v>
      </c>
      <c r="D125" s="24">
        <f t="shared" si="10"/>
        <v>1</v>
      </c>
      <c r="E125" s="24">
        <v>1</v>
      </c>
    </row>
    <row r="126" spans="1:5" ht="14.1" customHeight="1" x14ac:dyDescent="0.2">
      <c r="A126" s="23" t="s">
        <v>14</v>
      </c>
      <c r="B126" s="33">
        <v>0</v>
      </c>
      <c r="C126" s="24">
        <v>1</v>
      </c>
      <c r="D126" s="24">
        <f t="shared" si="10"/>
        <v>1</v>
      </c>
      <c r="E126" s="24">
        <v>1</v>
      </c>
    </row>
    <row r="127" spans="1:5" ht="14.1" customHeight="1" x14ac:dyDescent="0.2">
      <c r="A127" s="26" t="s">
        <v>16</v>
      </c>
      <c r="B127" s="33">
        <v>0</v>
      </c>
      <c r="C127" s="27">
        <v>1</v>
      </c>
      <c r="D127" s="27">
        <f t="shared" si="10"/>
        <v>1</v>
      </c>
      <c r="E127" s="27">
        <v>1</v>
      </c>
    </row>
    <row r="128" spans="1:5" ht="14.1" customHeight="1" x14ac:dyDescent="0.2">
      <c r="A128" s="19" t="s">
        <v>15</v>
      </c>
      <c r="B128" s="20">
        <f>SUM(B116:B127)</f>
        <v>20</v>
      </c>
      <c r="C128" s="20">
        <f>SUM(C116:C127)</f>
        <v>50</v>
      </c>
      <c r="D128" s="20">
        <f>SUM(D116:D127)</f>
        <v>70</v>
      </c>
      <c r="E128" s="6">
        <f>SUM(E116:E127)</f>
        <v>71</v>
      </c>
    </row>
    <row r="129" spans="1:5" ht="15" customHeight="1" thickBot="1" x14ac:dyDescent="0.25">
      <c r="A129" s="1" t="s">
        <v>84</v>
      </c>
      <c r="B129" s="2">
        <v>31</v>
      </c>
      <c r="C129" s="2">
        <v>48</v>
      </c>
      <c r="D129" s="2">
        <f>SUM(B129:C129)</f>
        <v>79</v>
      </c>
    </row>
    <row r="130" spans="1:5" ht="15.6" customHeight="1" thickTop="1" x14ac:dyDescent="0.2">
      <c r="A130" s="8" t="s">
        <v>85</v>
      </c>
      <c r="B130" s="9">
        <f>SUM(B128:B129)</f>
        <v>51</v>
      </c>
      <c r="C130" s="9">
        <f t="shared" ref="C130:D130" si="11">SUM(C128:C129)</f>
        <v>98</v>
      </c>
      <c r="D130" s="9">
        <f t="shared" si="11"/>
        <v>149</v>
      </c>
    </row>
    <row r="131" spans="1:5" ht="14.45" customHeight="1" x14ac:dyDescent="0.2">
      <c r="A131" s="12" t="s">
        <v>11</v>
      </c>
      <c r="B131" s="5">
        <f>B128/B130</f>
        <v>0.39215686274509803</v>
      </c>
      <c r="C131" s="5">
        <f>C128/C130</f>
        <v>0.51020408163265307</v>
      </c>
      <c r="D131" s="11">
        <f>D128/D130</f>
        <v>0.46979865771812079</v>
      </c>
    </row>
    <row r="132" spans="1:5" ht="14.45" customHeight="1" x14ac:dyDescent="0.2">
      <c r="A132" s="12"/>
      <c r="B132" s="5"/>
      <c r="C132" s="5"/>
      <c r="D132" s="11"/>
    </row>
    <row r="133" spans="1:5" ht="14.45" customHeight="1" x14ac:dyDescent="0.2">
      <c r="A133" s="12"/>
      <c r="B133" s="5"/>
      <c r="C133" s="5"/>
      <c r="D133" s="11"/>
    </row>
    <row r="134" spans="1:5" ht="14.45" customHeight="1" x14ac:dyDescent="0.25">
      <c r="A134" s="28"/>
      <c r="B134" s="5"/>
      <c r="C134" s="5"/>
      <c r="D134" s="11"/>
    </row>
    <row r="135" spans="1:5" ht="14.45" customHeight="1" x14ac:dyDescent="0.2">
      <c r="A135" s="12"/>
      <c r="B135" s="5"/>
      <c r="C135" s="5"/>
      <c r="D135" s="11"/>
    </row>
    <row r="137" spans="1:5" ht="14.45" customHeight="1" x14ac:dyDescent="0.2">
      <c r="A137" s="7" t="s">
        <v>6</v>
      </c>
    </row>
    <row r="138" spans="1:5" ht="25.5" x14ac:dyDescent="0.2">
      <c r="A138" s="10" t="s">
        <v>9</v>
      </c>
      <c r="B138" s="13" t="s">
        <v>2</v>
      </c>
      <c r="C138" s="13" t="s">
        <v>3</v>
      </c>
      <c r="D138" s="13" t="s">
        <v>4</v>
      </c>
      <c r="E138" s="14" t="s">
        <v>43</v>
      </c>
    </row>
    <row r="139" spans="1:5" ht="14.45" customHeight="1" x14ac:dyDescent="0.2">
      <c r="A139" s="21" t="s">
        <v>18</v>
      </c>
      <c r="B139" s="22">
        <v>12</v>
      </c>
      <c r="C139" s="22">
        <v>27</v>
      </c>
      <c r="D139" s="22">
        <f t="shared" ref="D139:D149" si="12">SUM(B139:C139)</f>
        <v>39</v>
      </c>
      <c r="E139" s="22">
        <v>39</v>
      </c>
    </row>
    <row r="140" spans="1:5" ht="14.45" customHeight="1" x14ac:dyDescent="0.2">
      <c r="A140" s="23" t="s">
        <v>19</v>
      </c>
      <c r="B140" s="24">
        <v>1</v>
      </c>
      <c r="C140" s="24">
        <v>6</v>
      </c>
      <c r="D140" s="24">
        <f t="shared" si="12"/>
        <v>7</v>
      </c>
      <c r="E140" s="24">
        <v>7</v>
      </c>
    </row>
    <row r="141" spans="1:5" ht="14.45" customHeight="1" x14ac:dyDescent="0.2">
      <c r="A141" s="23" t="s">
        <v>20</v>
      </c>
      <c r="B141" s="24">
        <v>3</v>
      </c>
      <c r="C141" s="24">
        <v>4</v>
      </c>
      <c r="D141" s="24">
        <f t="shared" si="12"/>
        <v>7</v>
      </c>
      <c r="E141" s="24">
        <v>7</v>
      </c>
    </row>
    <row r="142" spans="1:5" ht="14.45" customHeight="1" x14ac:dyDescent="0.2">
      <c r="A142" s="23" t="s">
        <v>1</v>
      </c>
      <c r="B142" s="24">
        <v>2</v>
      </c>
      <c r="C142" s="24">
        <v>3</v>
      </c>
      <c r="D142" s="24">
        <f t="shared" si="12"/>
        <v>5</v>
      </c>
      <c r="E142" s="24">
        <v>5</v>
      </c>
    </row>
    <row r="143" spans="1:5" ht="14.45" customHeight="1" x14ac:dyDescent="0.2">
      <c r="A143" s="23" t="s">
        <v>13</v>
      </c>
      <c r="B143" s="24">
        <v>2</v>
      </c>
      <c r="C143" s="24">
        <v>2</v>
      </c>
      <c r="D143" s="24">
        <f t="shared" si="12"/>
        <v>4</v>
      </c>
      <c r="E143" s="24">
        <v>4</v>
      </c>
    </row>
    <row r="144" spans="1:5" ht="14.1" customHeight="1" x14ac:dyDescent="0.2">
      <c r="A144" s="23" t="s">
        <v>0</v>
      </c>
      <c r="B144" s="24">
        <v>1</v>
      </c>
      <c r="C144" s="24">
        <v>2</v>
      </c>
      <c r="D144" s="24">
        <f t="shared" si="12"/>
        <v>3</v>
      </c>
      <c r="E144" s="24">
        <v>3</v>
      </c>
    </row>
    <row r="145" spans="1:5" ht="14.45" customHeight="1" x14ac:dyDescent="0.2">
      <c r="A145" s="23" t="s">
        <v>25</v>
      </c>
      <c r="B145" s="24">
        <v>1</v>
      </c>
      <c r="C145" s="24">
        <v>2</v>
      </c>
      <c r="D145" s="24">
        <f t="shared" si="12"/>
        <v>3</v>
      </c>
      <c r="E145" s="24">
        <v>3</v>
      </c>
    </row>
    <row r="146" spans="1:5" ht="14.45" customHeight="1" x14ac:dyDescent="0.2">
      <c r="A146" s="23" t="s">
        <v>17</v>
      </c>
      <c r="B146" s="33">
        <v>0</v>
      </c>
      <c r="C146" s="24">
        <v>3</v>
      </c>
      <c r="D146" s="24">
        <f t="shared" si="12"/>
        <v>3</v>
      </c>
      <c r="E146" s="24">
        <v>3</v>
      </c>
    </row>
    <row r="147" spans="1:5" ht="14.45" customHeight="1" x14ac:dyDescent="0.2">
      <c r="A147" s="23" t="s">
        <v>24</v>
      </c>
      <c r="B147" s="33">
        <v>0</v>
      </c>
      <c r="C147" s="24">
        <v>1</v>
      </c>
      <c r="D147" s="24">
        <f t="shared" si="12"/>
        <v>1</v>
      </c>
      <c r="E147" s="24">
        <v>1</v>
      </c>
    </row>
    <row r="148" spans="1:5" ht="14.45" customHeight="1" x14ac:dyDescent="0.2">
      <c r="A148" s="23" t="s">
        <v>23</v>
      </c>
      <c r="B148" s="24">
        <v>1</v>
      </c>
      <c r="C148" s="33">
        <v>0</v>
      </c>
      <c r="D148" s="24">
        <f t="shared" si="12"/>
        <v>1</v>
      </c>
      <c r="E148" s="24">
        <v>1</v>
      </c>
    </row>
    <row r="149" spans="1:5" ht="14.1" customHeight="1" x14ac:dyDescent="0.2">
      <c r="A149" s="26" t="s">
        <v>12</v>
      </c>
      <c r="B149" s="27">
        <v>1</v>
      </c>
      <c r="C149" s="33">
        <v>0</v>
      </c>
      <c r="D149" s="27">
        <f t="shared" si="12"/>
        <v>1</v>
      </c>
      <c r="E149" s="27">
        <v>1</v>
      </c>
    </row>
    <row r="150" spans="1:5" ht="14.45" customHeight="1" x14ac:dyDescent="0.2">
      <c r="A150" s="19" t="s">
        <v>15</v>
      </c>
      <c r="B150" s="20">
        <f>SUM(B139:B149)</f>
        <v>24</v>
      </c>
      <c r="C150" s="20">
        <f>SUM(C139:C149)</f>
        <v>50</v>
      </c>
      <c r="D150" s="20">
        <f>SUM(D139:D149)</f>
        <v>74</v>
      </c>
      <c r="E150" s="6">
        <f>SUM(E139:E149)</f>
        <v>74</v>
      </c>
    </row>
    <row r="151" spans="1:5" ht="15" customHeight="1" thickBot="1" x14ac:dyDescent="0.25">
      <c r="A151" s="1" t="s">
        <v>84</v>
      </c>
      <c r="B151" s="2">
        <v>36</v>
      </c>
      <c r="C151" s="2">
        <v>60</v>
      </c>
      <c r="D151" s="2">
        <f>SUM(B151:C151)</f>
        <v>96</v>
      </c>
      <c r="E151" s="17"/>
    </row>
    <row r="152" spans="1:5" ht="16.149999999999999" customHeight="1" thickTop="1" x14ac:dyDescent="0.2">
      <c r="A152" s="8" t="s">
        <v>85</v>
      </c>
      <c r="B152" s="9">
        <f>SUM(B150:B151)</f>
        <v>60</v>
      </c>
      <c r="C152" s="9">
        <f>SUM(C150:C151)</f>
        <v>110</v>
      </c>
      <c r="D152" s="9">
        <f>SUM(D150:D151)</f>
        <v>170</v>
      </c>
      <c r="E152" s="17"/>
    </row>
    <row r="153" spans="1:5" ht="14.45" customHeight="1" x14ac:dyDescent="0.2">
      <c r="A153" s="12" t="s">
        <v>11</v>
      </c>
      <c r="B153" s="5">
        <f>B150/B152</f>
        <v>0.4</v>
      </c>
      <c r="C153" s="5">
        <f>C150/C152</f>
        <v>0.45454545454545453</v>
      </c>
      <c r="D153" s="11">
        <f>D150/D152</f>
        <v>0.43529411764705883</v>
      </c>
    </row>
    <row r="154" spans="1:5" ht="14.45" customHeight="1" x14ac:dyDescent="0.2">
      <c r="B154" s="5"/>
      <c r="C154" s="5"/>
      <c r="D154" s="11"/>
    </row>
    <row r="155" spans="1:5" ht="14.45" customHeight="1" x14ac:dyDescent="0.2">
      <c r="B155" s="5"/>
      <c r="C155" s="5"/>
      <c r="D155" s="11"/>
    </row>
    <row r="156" spans="1:5" ht="14.45" customHeight="1" x14ac:dyDescent="0.2">
      <c r="B156" s="11"/>
      <c r="C156" s="11"/>
      <c r="D156" s="5"/>
    </row>
    <row r="157" spans="1:5" ht="14.45" customHeight="1" x14ac:dyDescent="0.2">
      <c r="B157" s="3"/>
      <c r="C157" s="4"/>
      <c r="D157" s="5"/>
    </row>
    <row r="158" spans="1:5" ht="14.45" customHeight="1" x14ac:dyDescent="0.2">
      <c r="A158" s="7" t="s">
        <v>7</v>
      </c>
    </row>
    <row r="159" spans="1:5" ht="25.5" x14ac:dyDescent="0.2">
      <c r="A159" s="10" t="s">
        <v>9</v>
      </c>
      <c r="B159" s="13" t="s">
        <v>2</v>
      </c>
      <c r="C159" s="13" t="s">
        <v>3</v>
      </c>
      <c r="D159" s="13" t="s">
        <v>4</v>
      </c>
      <c r="E159" s="14" t="s">
        <v>43</v>
      </c>
    </row>
    <row r="160" spans="1:5" ht="14.45" customHeight="1" x14ac:dyDescent="0.2">
      <c r="A160" s="21" t="s">
        <v>18</v>
      </c>
      <c r="B160" s="22">
        <v>2</v>
      </c>
      <c r="C160" s="22">
        <v>30</v>
      </c>
      <c r="D160" s="22">
        <f t="shared" ref="D160:D169" si="13">SUM(B160:C160)</f>
        <v>32</v>
      </c>
      <c r="E160" s="22">
        <v>32</v>
      </c>
    </row>
    <row r="161" spans="1:5" ht="14.45" customHeight="1" x14ac:dyDescent="0.2">
      <c r="A161" s="23" t="s">
        <v>20</v>
      </c>
      <c r="B161" s="24">
        <v>3</v>
      </c>
      <c r="C161" s="24">
        <v>2</v>
      </c>
      <c r="D161" s="24">
        <f t="shared" si="13"/>
        <v>5</v>
      </c>
      <c r="E161" s="24">
        <v>5</v>
      </c>
    </row>
    <row r="162" spans="1:5" ht="14.45" customHeight="1" x14ac:dyDescent="0.2">
      <c r="A162" s="23" t="s">
        <v>25</v>
      </c>
      <c r="B162" s="33">
        <v>0</v>
      </c>
      <c r="C162" s="24">
        <v>5</v>
      </c>
      <c r="D162" s="24">
        <f t="shared" si="13"/>
        <v>5</v>
      </c>
      <c r="E162" s="24">
        <v>5</v>
      </c>
    </row>
    <row r="163" spans="1:5" ht="14.45" customHeight="1" x14ac:dyDescent="0.2">
      <c r="A163" s="23" t="s">
        <v>1</v>
      </c>
      <c r="B163" s="24">
        <v>1</v>
      </c>
      <c r="C163" s="24">
        <v>3</v>
      </c>
      <c r="D163" s="24">
        <f t="shared" si="13"/>
        <v>4</v>
      </c>
      <c r="E163" s="24">
        <v>4</v>
      </c>
    </row>
    <row r="164" spans="1:5" ht="14.45" customHeight="1" x14ac:dyDescent="0.2">
      <c r="A164" s="23" t="s">
        <v>19</v>
      </c>
      <c r="B164" s="24">
        <v>2</v>
      </c>
      <c r="C164" s="24">
        <v>1</v>
      </c>
      <c r="D164" s="24">
        <f t="shared" si="13"/>
        <v>3</v>
      </c>
      <c r="E164" s="24">
        <v>3</v>
      </c>
    </row>
    <row r="165" spans="1:5" ht="14.45" customHeight="1" x14ac:dyDescent="0.2">
      <c r="A165" s="23" t="s">
        <v>0</v>
      </c>
      <c r="B165" s="24">
        <v>1</v>
      </c>
      <c r="C165" s="24">
        <v>2</v>
      </c>
      <c r="D165" s="24">
        <f t="shared" si="13"/>
        <v>3</v>
      </c>
      <c r="E165" s="24">
        <v>3</v>
      </c>
    </row>
    <row r="166" spans="1:5" ht="14.45" customHeight="1" x14ac:dyDescent="0.2">
      <c r="A166" s="23" t="s">
        <v>13</v>
      </c>
      <c r="B166" s="24">
        <v>2</v>
      </c>
      <c r="C166" s="24">
        <v>1</v>
      </c>
      <c r="D166" s="24">
        <f t="shared" si="13"/>
        <v>3</v>
      </c>
      <c r="E166" s="24">
        <v>3</v>
      </c>
    </row>
    <row r="167" spans="1:5" ht="14.45" customHeight="1" x14ac:dyDescent="0.2">
      <c r="A167" s="23" t="s">
        <v>17</v>
      </c>
      <c r="B167" s="24">
        <v>1</v>
      </c>
      <c r="C167" s="24">
        <v>2</v>
      </c>
      <c r="D167" s="24">
        <f t="shared" si="13"/>
        <v>3</v>
      </c>
      <c r="E167" s="24">
        <v>3</v>
      </c>
    </row>
    <row r="168" spans="1:5" ht="14.45" customHeight="1" x14ac:dyDescent="0.2">
      <c r="A168" s="23" t="s">
        <v>26</v>
      </c>
      <c r="B168" s="24">
        <v>1</v>
      </c>
      <c r="C168" s="24">
        <v>1</v>
      </c>
      <c r="D168" s="24">
        <f t="shared" si="13"/>
        <v>2</v>
      </c>
      <c r="E168" s="24">
        <v>2</v>
      </c>
    </row>
    <row r="169" spans="1:5" ht="14.45" customHeight="1" x14ac:dyDescent="0.2">
      <c r="A169" s="26" t="s">
        <v>27</v>
      </c>
      <c r="B169" s="33">
        <v>0</v>
      </c>
      <c r="C169" s="27">
        <v>1</v>
      </c>
      <c r="D169" s="27">
        <f t="shared" si="13"/>
        <v>1</v>
      </c>
      <c r="E169" s="27">
        <v>1</v>
      </c>
    </row>
    <row r="170" spans="1:5" ht="14.45" customHeight="1" x14ac:dyDescent="0.2">
      <c r="A170" s="19" t="s">
        <v>15</v>
      </c>
      <c r="B170" s="20">
        <f>SUM(B160:B169)</f>
        <v>13</v>
      </c>
      <c r="C170" s="20">
        <f>SUM(C160:C169)</f>
        <v>48</v>
      </c>
      <c r="D170" s="20">
        <f>SUM(D160:D169)</f>
        <v>61</v>
      </c>
      <c r="E170" s="6">
        <f>SUM(E160:E169)</f>
        <v>61</v>
      </c>
    </row>
    <row r="171" spans="1:5" ht="15" customHeight="1" thickBot="1" x14ac:dyDescent="0.25">
      <c r="A171" s="1" t="s">
        <v>84</v>
      </c>
      <c r="B171" s="2">
        <v>34</v>
      </c>
      <c r="C171" s="2">
        <v>68</v>
      </c>
      <c r="D171" s="2">
        <f>SUM(B171:C171)</f>
        <v>102</v>
      </c>
    </row>
    <row r="172" spans="1:5" ht="15.6" customHeight="1" thickTop="1" x14ac:dyDescent="0.2">
      <c r="A172" s="8" t="s">
        <v>85</v>
      </c>
      <c r="B172" s="9">
        <f>SUM(B170:B171)</f>
        <v>47</v>
      </c>
      <c r="C172" s="9">
        <f t="shared" ref="C172" si="14">SUM(C170:C171)</f>
        <v>116</v>
      </c>
      <c r="D172" s="9">
        <f t="shared" ref="D172" si="15">SUM(D170:D171)</f>
        <v>163</v>
      </c>
    </row>
    <row r="173" spans="1:5" ht="14.45" customHeight="1" x14ac:dyDescent="0.2">
      <c r="A173" s="12" t="s">
        <v>11</v>
      </c>
      <c r="B173" s="5">
        <f>B170/B172</f>
        <v>0.27659574468085107</v>
      </c>
      <c r="C173" s="5">
        <f>C170/C172</f>
        <v>0.41379310344827586</v>
      </c>
      <c r="D173" s="11">
        <f>D170/D172</f>
        <v>0.37423312883435583</v>
      </c>
    </row>
    <row r="174" spans="1:5" ht="14.45" customHeight="1" x14ac:dyDescent="0.2">
      <c r="A174" s="12"/>
      <c r="B174" s="5"/>
      <c r="C174" s="5"/>
      <c r="D174" s="11"/>
    </row>
    <row r="175" spans="1:5" ht="14.45" customHeight="1" x14ac:dyDescent="0.2">
      <c r="A175" s="12"/>
      <c r="B175" s="5"/>
      <c r="C175" s="5"/>
      <c r="D175" s="11"/>
    </row>
    <row r="176" spans="1:5" ht="14.45" customHeight="1" x14ac:dyDescent="0.2">
      <c r="A176" s="12"/>
      <c r="B176" s="5"/>
      <c r="C176" s="5"/>
      <c r="D176" s="11"/>
    </row>
    <row r="177" spans="1:5" ht="14.45" customHeight="1" x14ac:dyDescent="0.2">
      <c r="A177" s="12"/>
      <c r="B177" s="5"/>
      <c r="C177" s="5"/>
      <c r="D177" s="11"/>
    </row>
    <row r="178" spans="1:5" ht="14.45" customHeight="1" x14ac:dyDescent="0.2">
      <c r="A178" s="12"/>
      <c r="B178" s="5"/>
      <c r="C178" s="5"/>
      <c r="D178" s="11"/>
    </row>
    <row r="179" spans="1:5" ht="14.45" customHeight="1" x14ac:dyDescent="0.25">
      <c r="A179" s="28"/>
      <c r="B179" s="5"/>
      <c r="C179" s="5"/>
      <c r="D179" s="11"/>
    </row>
    <row r="181" spans="1:5" ht="14.45" customHeight="1" x14ac:dyDescent="0.25">
      <c r="A181" s="28"/>
    </row>
    <row r="182" spans="1:5" ht="14.45" customHeight="1" x14ac:dyDescent="0.2">
      <c r="A182" s="7" t="s">
        <v>28</v>
      </c>
    </row>
    <row r="183" spans="1:5" ht="25.5" x14ac:dyDescent="0.2">
      <c r="A183" s="10" t="s">
        <v>9</v>
      </c>
      <c r="B183" s="13" t="s">
        <v>2</v>
      </c>
      <c r="C183" s="13" t="s">
        <v>3</v>
      </c>
      <c r="D183" s="13" t="s">
        <v>4</v>
      </c>
      <c r="E183" s="14" t="s">
        <v>43</v>
      </c>
    </row>
    <row r="184" spans="1:5" ht="14.45" customHeight="1" x14ac:dyDescent="0.2">
      <c r="A184" s="21" t="s">
        <v>18</v>
      </c>
      <c r="B184" s="22">
        <v>2</v>
      </c>
      <c r="C184" s="22">
        <v>23</v>
      </c>
      <c r="D184" s="22">
        <f t="shared" ref="D184:D194" si="16">SUM(B184:C184)</f>
        <v>25</v>
      </c>
      <c r="E184" s="22">
        <v>25</v>
      </c>
    </row>
    <row r="185" spans="1:5" ht="14.45" customHeight="1" x14ac:dyDescent="0.2">
      <c r="A185" s="23" t="s">
        <v>25</v>
      </c>
      <c r="B185" s="24">
        <v>2</v>
      </c>
      <c r="C185" s="24">
        <v>5</v>
      </c>
      <c r="D185" s="24">
        <f t="shared" si="16"/>
        <v>7</v>
      </c>
      <c r="E185" s="24">
        <v>7</v>
      </c>
    </row>
    <row r="186" spans="1:5" ht="14.45" customHeight="1" x14ac:dyDescent="0.2">
      <c r="A186" s="23" t="s">
        <v>0</v>
      </c>
      <c r="B186" s="33">
        <v>0</v>
      </c>
      <c r="C186" s="24">
        <v>4</v>
      </c>
      <c r="D186" s="24">
        <f t="shared" si="16"/>
        <v>4</v>
      </c>
      <c r="E186" s="24">
        <v>4</v>
      </c>
    </row>
    <row r="187" spans="1:5" ht="14.1" customHeight="1" x14ac:dyDescent="0.2">
      <c r="A187" s="23" t="s">
        <v>1</v>
      </c>
      <c r="B187" s="24">
        <v>2</v>
      </c>
      <c r="C187" s="24">
        <v>2</v>
      </c>
      <c r="D187" s="24">
        <f t="shared" si="16"/>
        <v>4</v>
      </c>
      <c r="E187" s="24">
        <v>4</v>
      </c>
    </row>
    <row r="188" spans="1:5" ht="14.45" customHeight="1" x14ac:dyDescent="0.2">
      <c r="A188" s="23" t="s">
        <v>17</v>
      </c>
      <c r="B188" s="24">
        <v>2</v>
      </c>
      <c r="C188" s="24">
        <v>1</v>
      </c>
      <c r="D188" s="24">
        <f t="shared" si="16"/>
        <v>3</v>
      </c>
      <c r="E188" s="24">
        <v>3</v>
      </c>
    </row>
    <row r="189" spans="1:5" ht="14.45" customHeight="1" x14ac:dyDescent="0.2">
      <c r="A189" s="23" t="s">
        <v>19</v>
      </c>
      <c r="B189" s="33">
        <v>0</v>
      </c>
      <c r="C189" s="24">
        <v>2</v>
      </c>
      <c r="D189" s="24">
        <f t="shared" si="16"/>
        <v>2</v>
      </c>
      <c r="E189" s="24">
        <v>2</v>
      </c>
    </row>
    <row r="190" spans="1:5" ht="14.1" customHeight="1" x14ac:dyDescent="0.2">
      <c r="A190" s="23" t="s">
        <v>13</v>
      </c>
      <c r="B190" s="24">
        <v>2</v>
      </c>
      <c r="C190" s="33">
        <v>0</v>
      </c>
      <c r="D190" s="24">
        <f t="shared" si="16"/>
        <v>2</v>
      </c>
      <c r="E190" s="24">
        <v>2</v>
      </c>
    </row>
    <row r="191" spans="1:5" ht="14.45" customHeight="1" x14ac:dyDescent="0.2">
      <c r="A191" s="23" t="s">
        <v>20</v>
      </c>
      <c r="B191" s="24">
        <v>1</v>
      </c>
      <c r="C191" s="24">
        <v>1</v>
      </c>
      <c r="D191" s="24">
        <f t="shared" si="16"/>
        <v>2</v>
      </c>
      <c r="E191" s="24">
        <v>2</v>
      </c>
    </row>
    <row r="192" spans="1:5" ht="14.45" customHeight="1" x14ac:dyDescent="0.2">
      <c r="A192" s="23" t="s">
        <v>22</v>
      </c>
      <c r="B192" s="24">
        <v>1</v>
      </c>
      <c r="C192" s="24">
        <v>1</v>
      </c>
      <c r="D192" s="24">
        <f t="shared" si="16"/>
        <v>2</v>
      </c>
      <c r="E192" s="24">
        <v>2</v>
      </c>
    </row>
    <row r="193" spans="1:5" ht="14.45" customHeight="1" x14ac:dyDescent="0.2">
      <c r="A193" s="23" t="s">
        <v>21</v>
      </c>
      <c r="B193" s="33">
        <v>0</v>
      </c>
      <c r="C193" s="24">
        <v>1</v>
      </c>
      <c r="D193" s="24">
        <f t="shared" si="16"/>
        <v>1</v>
      </c>
      <c r="E193" s="24">
        <v>1</v>
      </c>
    </row>
    <row r="194" spans="1:5" ht="14.1" customHeight="1" x14ac:dyDescent="0.2">
      <c r="A194" s="26" t="s">
        <v>30</v>
      </c>
      <c r="B194" s="27">
        <v>1</v>
      </c>
      <c r="C194" s="33">
        <v>0</v>
      </c>
      <c r="D194" s="27">
        <f t="shared" si="16"/>
        <v>1</v>
      </c>
      <c r="E194" s="27">
        <v>1</v>
      </c>
    </row>
    <row r="195" spans="1:5" ht="14.45" customHeight="1" x14ac:dyDescent="0.2">
      <c r="A195" s="19" t="s">
        <v>15</v>
      </c>
      <c r="B195" s="20">
        <f>SUM(B184:B194)</f>
        <v>13</v>
      </c>
      <c r="C195" s="20">
        <f t="shared" ref="C195:E195" si="17">SUM(C184:C194)</f>
        <v>40</v>
      </c>
      <c r="D195" s="20">
        <f t="shared" si="17"/>
        <v>53</v>
      </c>
      <c r="E195" s="6">
        <f t="shared" si="17"/>
        <v>53</v>
      </c>
    </row>
    <row r="196" spans="1:5" ht="15" customHeight="1" thickBot="1" x14ac:dyDescent="0.25">
      <c r="A196" s="1" t="s">
        <v>10</v>
      </c>
      <c r="B196" s="2">
        <v>47</v>
      </c>
      <c r="C196" s="2">
        <v>53</v>
      </c>
      <c r="D196" s="2">
        <f>SUM(B196:C196)</f>
        <v>100</v>
      </c>
    </row>
    <row r="197" spans="1:5" ht="15.6" customHeight="1" thickTop="1" x14ac:dyDescent="0.2">
      <c r="A197" s="8" t="s">
        <v>8</v>
      </c>
      <c r="B197" s="9">
        <f>SUM(B195:B196)</f>
        <v>60</v>
      </c>
      <c r="C197" s="9">
        <f t="shared" ref="C197:D197" si="18">SUM(C195:C196)</f>
        <v>93</v>
      </c>
      <c r="D197" s="9">
        <f t="shared" si="18"/>
        <v>153</v>
      </c>
    </row>
    <row r="198" spans="1:5" ht="14.45" customHeight="1" x14ac:dyDescent="0.2">
      <c r="A198" s="12" t="s">
        <v>11</v>
      </c>
      <c r="B198" s="5">
        <f>B195/B197</f>
        <v>0.21666666666666667</v>
      </c>
      <c r="C198" s="5">
        <f>C195/C197</f>
        <v>0.43010752688172044</v>
      </c>
      <c r="D198" s="11">
        <f>D195/D197</f>
        <v>0.34640522875816993</v>
      </c>
    </row>
    <row r="199" spans="1:5" ht="14.45" customHeight="1" x14ac:dyDescent="0.2">
      <c r="B199" s="11"/>
      <c r="C199" s="11"/>
      <c r="D199" s="5"/>
    </row>
    <row r="200" spans="1:5" ht="14.45" customHeight="1" x14ac:dyDescent="0.2">
      <c r="B200" s="11"/>
      <c r="C200" s="11"/>
      <c r="D200" s="5"/>
    </row>
    <row r="201" spans="1:5" ht="14.25" customHeight="1" x14ac:dyDescent="0.2"/>
    <row r="203" spans="1:5" ht="12.75" x14ac:dyDescent="0.2">
      <c r="A203" s="7" t="s">
        <v>29</v>
      </c>
    </row>
    <row r="204" spans="1:5" ht="25.5" customHeight="1" x14ac:dyDescent="0.2">
      <c r="A204" s="10" t="s">
        <v>9</v>
      </c>
      <c r="B204" s="13" t="s">
        <v>2</v>
      </c>
      <c r="C204" s="13" t="s">
        <v>3</v>
      </c>
      <c r="D204" s="13" t="s">
        <v>4</v>
      </c>
      <c r="E204" s="14" t="s">
        <v>43</v>
      </c>
    </row>
    <row r="205" spans="1:5" ht="14.45" customHeight="1" x14ac:dyDescent="0.2">
      <c r="A205" s="21" t="s">
        <v>18</v>
      </c>
      <c r="B205" s="22">
        <v>5</v>
      </c>
      <c r="C205" s="22">
        <v>22</v>
      </c>
      <c r="D205" s="22">
        <f t="shared" ref="D205:D215" si="19">SUM(B205:C205)</f>
        <v>27</v>
      </c>
      <c r="E205" s="22">
        <v>27</v>
      </c>
    </row>
    <row r="206" spans="1:5" ht="14.1" customHeight="1" x14ac:dyDescent="0.2">
      <c r="A206" s="23" t="s">
        <v>17</v>
      </c>
      <c r="B206" s="24">
        <v>2</v>
      </c>
      <c r="C206" s="24">
        <v>4</v>
      </c>
      <c r="D206" s="24">
        <f t="shared" si="19"/>
        <v>6</v>
      </c>
      <c r="E206" s="24">
        <v>7</v>
      </c>
    </row>
    <row r="207" spans="1:5" ht="14.45" customHeight="1" x14ac:dyDescent="0.2">
      <c r="A207" s="23" t="s">
        <v>20</v>
      </c>
      <c r="B207" s="24">
        <v>2</v>
      </c>
      <c r="C207" s="24">
        <v>2</v>
      </c>
      <c r="D207" s="24">
        <f t="shared" si="19"/>
        <v>4</v>
      </c>
      <c r="E207" s="24">
        <v>4</v>
      </c>
    </row>
    <row r="208" spans="1:5" ht="14.45" customHeight="1" x14ac:dyDescent="0.2">
      <c r="A208" s="23" t="s">
        <v>13</v>
      </c>
      <c r="B208" s="24">
        <v>2</v>
      </c>
      <c r="C208" s="24">
        <v>1</v>
      </c>
      <c r="D208" s="24">
        <f t="shared" si="19"/>
        <v>3</v>
      </c>
      <c r="E208" s="24">
        <v>3</v>
      </c>
    </row>
    <row r="209" spans="1:5" ht="14.1" customHeight="1" x14ac:dyDescent="0.2">
      <c r="A209" s="23" t="s">
        <v>0</v>
      </c>
      <c r="B209" s="33">
        <v>0</v>
      </c>
      <c r="C209" s="24">
        <v>2</v>
      </c>
      <c r="D209" s="24">
        <f t="shared" si="19"/>
        <v>2</v>
      </c>
      <c r="E209" s="24">
        <v>2</v>
      </c>
    </row>
    <row r="210" spans="1:5" ht="14.45" customHeight="1" x14ac:dyDescent="0.2">
      <c r="A210" s="23" t="s">
        <v>1</v>
      </c>
      <c r="B210" s="24">
        <v>1</v>
      </c>
      <c r="C210" s="24">
        <v>1</v>
      </c>
      <c r="D210" s="24">
        <f t="shared" si="19"/>
        <v>2</v>
      </c>
      <c r="E210" s="24">
        <v>2</v>
      </c>
    </row>
    <row r="211" spans="1:5" ht="14.45" customHeight="1" x14ac:dyDescent="0.2">
      <c r="A211" s="23" t="s">
        <v>25</v>
      </c>
      <c r="B211" s="24">
        <v>1</v>
      </c>
      <c r="C211" s="24">
        <v>1</v>
      </c>
      <c r="D211" s="24">
        <f t="shared" si="19"/>
        <v>2</v>
      </c>
      <c r="E211" s="24">
        <v>2</v>
      </c>
    </row>
    <row r="212" spans="1:5" ht="14.45" customHeight="1" x14ac:dyDescent="0.2">
      <c r="A212" s="23" t="s">
        <v>21</v>
      </c>
      <c r="B212" s="33">
        <v>0</v>
      </c>
      <c r="C212" s="24">
        <v>1</v>
      </c>
      <c r="D212" s="24">
        <f t="shared" si="19"/>
        <v>1</v>
      </c>
      <c r="E212" s="24">
        <v>1</v>
      </c>
    </row>
    <row r="213" spans="1:5" ht="14.45" customHeight="1" x14ac:dyDescent="0.2">
      <c r="A213" s="23" t="s">
        <v>22</v>
      </c>
      <c r="B213" s="33">
        <v>0</v>
      </c>
      <c r="C213" s="24">
        <v>1</v>
      </c>
      <c r="D213" s="24">
        <f t="shared" si="19"/>
        <v>1</v>
      </c>
      <c r="E213" s="24">
        <v>1</v>
      </c>
    </row>
    <row r="214" spans="1:5" ht="14.45" customHeight="1" x14ac:dyDescent="0.2">
      <c r="A214" s="23" t="s">
        <v>31</v>
      </c>
      <c r="B214" s="33">
        <v>0</v>
      </c>
      <c r="C214" s="24">
        <v>1</v>
      </c>
      <c r="D214" s="24">
        <f t="shared" si="19"/>
        <v>1</v>
      </c>
      <c r="E214" s="24">
        <v>1</v>
      </c>
    </row>
    <row r="215" spans="1:5" ht="14.45" customHeight="1" x14ac:dyDescent="0.2">
      <c r="A215" s="26" t="s">
        <v>27</v>
      </c>
      <c r="B215" s="27">
        <v>1</v>
      </c>
      <c r="C215" s="33">
        <v>0</v>
      </c>
      <c r="D215" s="27">
        <f t="shared" si="19"/>
        <v>1</v>
      </c>
      <c r="E215" s="27">
        <v>1</v>
      </c>
    </row>
    <row r="216" spans="1:5" ht="14.45" customHeight="1" x14ac:dyDescent="0.2">
      <c r="A216" s="19" t="s">
        <v>15</v>
      </c>
      <c r="B216" s="20">
        <f>SUM(B205:B215)</f>
        <v>14</v>
      </c>
      <c r="C216" s="20">
        <f t="shared" ref="C216:E216" si="20">SUM(C205:C215)</f>
        <v>36</v>
      </c>
      <c r="D216" s="20">
        <f t="shared" si="20"/>
        <v>50</v>
      </c>
      <c r="E216" s="6">
        <f t="shared" si="20"/>
        <v>51</v>
      </c>
    </row>
    <row r="217" spans="1:5" ht="14.45" customHeight="1" thickBot="1" x14ac:dyDescent="0.25">
      <c r="A217" s="1" t="s">
        <v>10</v>
      </c>
      <c r="B217" s="2">
        <v>25</v>
      </c>
      <c r="C217" s="2">
        <v>51</v>
      </c>
      <c r="D217" s="2">
        <f>SUM(B217:C217)</f>
        <v>76</v>
      </c>
    </row>
    <row r="218" spans="1:5" ht="14.45" customHeight="1" thickTop="1" x14ac:dyDescent="0.2">
      <c r="A218" s="8" t="s">
        <v>8</v>
      </c>
      <c r="B218" s="9">
        <f>SUM(B216:B217)</f>
        <v>39</v>
      </c>
      <c r="C218" s="9">
        <f t="shared" ref="C218:D218" si="21">SUM(C216:C217)</f>
        <v>87</v>
      </c>
      <c r="D218" s="9">
        <f t="shared" si="21"/>
        <v>126</v>
      </c>
    </row>
    <row r="219" spans="1:5" ht="14.45" customHeight="1" x14ac:dyDescent="0.2">
      <c r="A219" s="12" t="s">
        <v>11</v>
      </c>
      <c r="B219" s="5">
        <f>B216/B218</f>
        <v>0.35897435897435898</v>
      </c>
      <c r="C219" s="5">
        <f>C216/C218</f>
        <v>0.41379310344827586</v>
      </c>
      <c r="D219" s="11">
        <f>D216/D218</f>
        <v>0.3968253968253968</v>
      </c>
    </row>
    <row r="220" spans="1:5" ht="14.45" customHeight="1" x14ac:dyDescent="0.2">
      <c r="A220" s="12"/>
      <c r="B220" s="5"/>
      <c r="C220" s="5"/>
      <c r="D220" s="11"/>
    </row>
    <row r="221" spans="1:5" ht="14.45" customHeight="1" x14ac:dyDescent="0.2">
      <c r="A221" s="12"/>
    </row>
    <row r="223" spans="1:5" ht="14.45" customHeight="1" x14ac:dyDescent="0.25">
      <c r="A223" s="28"/>
    </row>
    <row r="224" spans="1:5" ht="14.45" customHeight="1" x14ac:dyDescent="0.25">
      <c r="A224" s="28"/>
    </row>
    <row r="225" spans="1:1" ht="14.45" customHeight="1" x14ac:dyDescent="0.25">
      <c r="A225" s="28"/>
    </row>
    <row r="226" spans="1:1" ht="14.1" customHeight="1" x14ac:dyDescent="0.2"/>
  </sheetData>
  <sortState ref="A3:E16">
    <sortCondition descending="1" ref="D3:D16"/>
  </sortState>
  <phoneticPr fontId="2" type="noConversion"/>
  <printOptions horizontalCentered="1"/>
  <pageMargins left="0.5" right="0.5" top="1.45" bottom="0.4" header="0.25" footer="0.25"/>
  <pageSetup orientation="portrait" r:id="rId1"/>
  <headerFooter alignWithMargins="0">
    <oddHeader>&amp;L7/23/2020&amp;C&amp;9Oregon Department of Transportation - Policy, Data and Analysis Division
Transportation Data Section - Crash Analysis &amp;&amp; Reporting Unit&amp;10
&amp;"Segoe UI,Bold"&amp;12Driver Errors* in Pedestrian Fatal &amp;&amp; Serious Injury Traffic Crashes
2009 - 2018</oddHeader>
    <oddFooter>&amp;L&amp;"Arial,Italic"*Errors may exceed "crashes"; multiple errors can occur in any given crash.  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activeCell="H23" sqref="H23:K37"/>
    </sheetView>
  </sheetViews>
  <sheetFormatPr defaultRowHeight="12.75" x14ac:dyDescent="0.2"/>
  <cols>
    <col min="1" max="1" width="56.7109375" bestFit="1" customWidth="1"/>
    <col min="2" max="2" width="9.5703125" customWidth="1"/>
    <col min="3" max="3" width="3.85546875" customWidth="1"/>
    <col min="4" max="4" width="11.7109375" bestFit="1" customWidth="1"/>
    <col min="8" max="8" width="56.7109375" bestFit="1" customWidth="1"/>
    <col min="9" max="9" width="17" bestFit="1" customWidth="1"/>
    <col min="10" max="10" width="3.85546875" customWidth="1"/>
    <col min="11" max="11" width="11.7109375" bestFit="1" customWidth="1"/>
  </cols>
  <sheetData>
    <row r="2" spans="1:11" x14ac:dyDescent="0.2">
      <c r="A2" s="34">
        <v>2017</v>
      </c>
    </row>
    <row r="3" spans="1:11" x14ac:dyDescent="0.2">
      <c r="A3" s="30" t="s">
        <v>81</v>
      </c>
      <c r="B3" s="30" t="s">
        <v>80</v>
      </c>
      <c r="H3" s="30" t="s">
        <v>96</v>
      </c>
      <c r="I3" s="30" t="s">
        <v>80</v>
      </c>
    </row>
    <row r="4" spans="1:11" x14ac:dyDescent="0.2">
      <c r="A4" s="30" t="s">
        <v>78</v>
      </c>
      <c r="B4" t="s">
        <v>49</v>
      </c>
      <c r="C4" t="s">
        <v>48</v>
      </c>
      <c r="D4" t="s">
        <v>79</v>
      </c>
      <c r="H4" s="30" t="s">
        <v>78</v>
      </c>
      <c r="I4" t="s">
        <v>49</v>
      </c>
      <c r="J4" t="s">
        <v>48</v>
      </c>
      <c r="K4" t="s">
        <v>79</v>
      </c>
    </row>
    <row r="5" spans="1:11" x14ac:dyDescent="0.2">
      <c r="A5" s="31" t="s">
        <v>71</v>
      </c>
      <c r="B5" s="32"/>
      <c r="C5" s="32">
        <v>1</v>
      </c>
      <c r="D5" s="32">
        <v>1</v>
      </c>
      <c r="H5" s="31" t="s">
        <v>71</v>
      </c>
      <c r="I5" s="32">
        <v>3</v>
      </c>
      <c r="J5" s="32"/>
      <c r="K5" s="32">
        <v>3</v>
      </c>
    </row>
    <row r="6" spans="1:11" x14ac:dyDescent="0.2">
      <c r="A6" s="31" t="s">
        <v>66</v>
      </c>
      <c r="B6" s="32">
        <v>1</v>
      </c>
      <c r="C6" s="32">
        <v>1</v>
      </c>
      <c r="D6" s="32">
        <v>2</v>
      </c>
      <c r="H6" s="31" t="s">
        <v>92</v>
      </c>
      <c r="I6" s="32"/>
      <c r="J6" s="32">
        <v>5</v>
      </c>
      <c r="K6" s="32">
        <v>5</v>
      </c>
    </row>
    <row r="7" spans="1:11" x14ac:dyDescent="0.2">
      <c r="A7" s="31" t="s">
        <v>13</v>
      </c>
      <c r="B7" s="32">
        <v>4</v>
      </c>
      <c r="C7" s="32"/>
      <c r="D7" s="32">
        <v>4</v>
      </c>
      <c r="H7" s="31" t="s">
        <v>66</v>
      </c>
      <c r="I7" s="32">
        <v>3</v>
      </c>
      <c r="J7" s="32">
        <v>1</v>
      </c>
      <c r="K7" s="32">
        <v>4</v>
      </c>
    </row>
    <row r="8" spans="1:11" x14ac:dyDescent="0.2">
      <c r="A8" s="31" t="s">
        <v>72</v>
      </c>
      <c r="B8" s="32"/>
      <c r="C8" s="32">
        <v>1</v>
      </c>
      <c r="D8" s="32">
        <v>1</v>
      </c>
      <c r="H8" s="31" t="s">
        <v>13</v>
      </c>
      <c r="I8" s="32">
        <v>2</v>
      </c>
      <c r="J8" s="32">
        <v>2</v>
      </c>
      <c r="K8" s="32">
        <v>4</v>
      </c>
    </row>
    <row r="9" spans="1:11" x14ac:dyDescent="0.2">
      <c r="A9" s="31" t="s">
        <v>39</v>
      </c>
      <c r="B9" s="32">
        <v>1</v>
      </c>
      <c r="C9" s="32">
        <v>3</v>
      </c>
      <c r="D9" s="32">
        <v>4</v>
      </c>
      <c r="H9" s="31" t="s">
        <v>39</v>
      </c>
      <c r="I9" s="32">
        <v>2</v>
      </c>
      <c r="J9" s="32">
        <v>8</v>
      </c>
      <c r="K9" s="32">
        <v>10</v>
      </c>
    </row>
    <row r="10" spans="1:11" x14ac:dyDescent="0.2">
      <c r="A10" s="31" t="s">
        <v>20</v>
      </c>
      <c r="B10" s="32">
        <v>3</v>
      </c>
      <c r="C10" s="32">
        <v>2</v>
      </c>
      <c r="D10" s="32">
        <v>5</v>
      </c>
      <c r="H10" s="31" t="s">
        <v>97</v>
      </c>
      <c r="I10" s="32"/>
      <c r="J10" s="32">
        <v>1</v>
      </c>
      <c r="K10" s="32">
        <v>1</v>
      </c>
    </row>
    <row r="11" spans="1:11" x14ac:dyDescent="0.2">
      <c r="A11" s="31" t="s">
        <v>67</v>
      </c>
      <c r="B11" s="32">
        <v>7</v>
      </c>
      <c r="C11" s="32">
        <v>35</v>
      </c>
      <c r="D11" s="32">
        <v>42</v>
      </c>
      <c r="H11" s="31" t="s">
        <v>20</v>
      </c>
      <c r="I11" s="32"/>
      <c r="J11" s="32">
        <v>1</v>
      </c>
      <c r="K11" s="32">
        <v>1</v>
      </c>
    </row>
    <row r="12" spans="1:11" x14ac:dyDescent="0.2">
      <c r="A12" s="31" t="s">
        <v>1</v>
      </c>
      <c r="B12" s="32">
        <v>7</v>
      </c>
      <c r="C12" s="32">
        <v>2</v>
      </c>
      <c r="D12" s="32">
        <v>9</v>
      </c>
      <c r="H12" s="31" t="s">
        <v>67</v>
      </c>
      <c r="I12" s="32"/>
      <c r="J12" s="32">
        <v>1</v>
      </c>
      <c r="K12" s="32">
        <v>1</v>
      </c>
    </row>
    <row r="13" spans="1:11" x14ac:dyDescent="0.2">
      <c r="A13" s="31" t="s">
        <v>65</v>
      </c>
      <c r="B13" s="32">
        <v>1</v>
      </c>
      <c r="C13" s="32"/>
      <c r="D13" s="32">
        <v>1</v>
      </c>
      <c r="H13" s="31" t="s">
        <v>94</v>
      </c>
      <c r="I13" s="32"/>
      <c r="J13" s="32">
        <v>1</v>
      </c>
      <c r="K13" s="32">
        <v>1</v>
      </c>
    </row>
    <row r="14" spans="1:11" x14ac:dyDescent="0.2">
      <c r="A14" s="31" t="s">
        <v>69</v>
      </c>
      <c r="B14" s="32">
        <v>2</v>
      </c>
      <c r="C14" s="32">
        <v>2</v>
      </c>
      <c r="D14" s="32">
        <v>4</v>
      </c>
      <c r="H14" s="31" t="s">
        <v>27</v>
      </c>
      <c r="I14" s="32">
        <v>1</v>
      </c>
      <c r="J14" s="32"/>
      <c r="K14" s="32">
        <v>1</v>
      </c>
    </row>
    <row r="15" spans="1:11" x14ac:dyDescent="0.2">
      <c r="A15" s="31" t="s">
        <v>68</v>
      </c>
      <c r="B15" s="32">
        <v>1</v>
      </c>
      <c r="C15" s="32">
        <v>3</v>
      </c>
      <c r="D15" s="32">
        <v>4</v>
      </c>
      <c r="H15" s="31" t="s">
        <v>68</v>
      </c>
      <c r="I15" s="32">
        <v>15</v>
      </c>
      <c r="J15" s="32">
        <v>34</v>
      </c>
      <c r="K15" s="32">
        <v>49</v>
      </c>
    </row>
    <row r="16" spans="1:11" x14ac:dyDescent="0.2">
      <c r="A16" s="31" t="s">
        <v>70</v>
      </c>
      <c r="B16" s="32">
        <v>1</v>
      </c>
      <c r="C16" s="32">
        <v>1</v>
      </c>
      <c r="D16" s="32">
        <v>2</v>
      </c>
      <c r="H16" s="31" t="s">
        <v>93</v>
      </c>
      <c r="I16" s="32">
        <v>1</v>
      </c>
      <c r="J16" s="32"/>
      <c r="K16" s="32">
        <v>1</v>
      </c>
    </row>
    <row r="17" spans="1:11" x14ac:dyDescent="0.2">
      <c r="A17" s="31" t="s">
        <v>47</v>
      </c>
      <c r="B17" s="32">
        <v>1</v>
      </c>
      <c r="C17" s="32"/>
      <c r="D17" s="32">
        <v>1</v>
      </c>
      <c r="H17" s="31" t="s">
        <v>70</v>
      </c>
      <c r="I17" s="32">
        <v>4</v>
      </c>
      <c r="J17" s="32">
        <v>3</v>
      </c>
      <c r="K17" s="32">
        <v>7</v>
      </c>
    </row>
    <row r="18" spans="1:11" x14ac:dyDescent="0.2">
      <c r="A18" s="31" t="s">
        <v>79</v>
      </c>
      <c r="B18" s="32">
        <v>29</v>
      </c>
      <c r="C18" s="32">
        <v>51</v>
      </c>
      <c r="D18" s="32">
        <v>80</v>
      </c>
      <c r="H18" s="31" t="s">
        <v>47</v>
      </c>
      <c r="I18" s="32">
        <v>4</v>
      </c>
      <c r="J18" s="32">
        <v>3</v>
      </c>
      <c r="K18" s="32">
        <v>7</v>
      </c>
    </row>
    <row r="19" spans="1:11" x14ac:dyDescent="0.2">
      <c r="H19" s="31" t="s">
        <v>79</v>
      </c>
      <c r="I19" s="32">
        <v>35</v>
      </c>
      <c r="J19" s="32">
        <v>60</v>
      </c>
      <c r="K19" s="32">
        <v>95</v>
      </c>
    </row>
    <row r="23" spans="1:11" x14ac:dyDescent="0.2">
      <c r="A23" s="29" t="s">
        <v>82</v>
      </c>
      <c r="B23" s="29" t="s">
        <v>56</v>
      </c>
      <c r="C23" s="29" t="s">
        <v>73</v>
      </c>
      <c r="D23" s="29" t="s">
        <v>83</v>
      </c>
      <c r="H23" s="29" t="s">
        <v>82</v>
      </c>
      <c r="I23" s="29" t="s">
        <v>56</v>
      </c>
      <c r="J23" s="29" t="s">
        <v>73</v>
      </c>
      <c r="K23" s="29" t="s">
        <v>83</v>
      </c>
    </row>
    <row r="24" spans="1:11" x14ac:dyDescent="0.2">
      <c r="A24" s="31" t="s">
        <v>67</v>
      </c>
      <c r="B24" s="32">
        <v>7</v>
      </c>
      <c r="C24" s="32">
        <v>35</v>
      </c>
      <c r="D24" s="32">
        <v>42</v>
      </c>
      <c r="H24" t="s">
        <v>71</v>
      </c>
      <c r="I24">
        <v>3</v>
      </c>
      <c r="K24">
        <f>SUM(I24:J24)</f>
        <v>3</v>
      </c>
    </row>
    <row r="25" spans="1:11" x14ac:dyDescent="0.2">
      <c r="A25" s="31" t="s">
        <v>1</v>
      </c>
      <c r="B25" s="32">
        <v>7</v>
      </c>
      <c r="C25" s="32">
        <v>2</v>
      </c>
      <c r="D25" s="32">
        <v>9</v>
      </c>
      <c r="H25" t="s">
        <v>92</v>
      </c>
      <c r="J25">
        <v>5</v>
      </c>
      <c r="K25">
        <f t="shared" ref="K25:K37" si="0">SUM(I25:J25)</f>
        <v>5</v>
      </c>
    </row>
    <row r="26" spans="1:11" x14ac:dyDescent="0.2">
      <c r="A26" s="31" t="s">
        <v>20</v>
      </c>
      <c r="B26" s="32">
        <v>3</v>
      </c>
      <c r="C26" s="32">
        <v>2</v>
      </c>
      <c r="D26" s="32">
        <v>5</v>
      </c>
      <c r="H26" t="s">
        <v>66</v>
      </c>
      <c r="I26">
        <v>3</v>
      </c>
      <c r="J26">
        <v>1</v>
      </c>
      <c r="K26">
        <f t="shared" si="0"/>
        <v>4</v>
      </c>
    </row>
    <row r="27" spans="1:11" x14ac:dyDescent="0.2">
      <c r="A27" s="31" t="s">
        <v>13</v>
      </c>
      <c r="B27" s="32">
        <v>4</v>
      </c>
      <c r="C27" s="32"/>
      <c r="D27" s="32">
        <v>4</v>
      </c>
      <c r="H27" t="s">
        <v>13</v>
      </c>
      <c r="I27">
        <v>2</v>
      </c>
      <c r="J27">
        <v>2</v>
      </c>
      <c r="K27">
        <f t="shared" si="0"/>
        <v>4</v>
      </c>
    </row>
    <row r="28" spans="1:11" x14ac:dyDescent="0.2">
      <c r="A28" s="31" t="s">
        <v>39</v>
      </c>
      <c r="B28" s="32">
        <v>1</v>
      </c>
      <c r="C28" s="32">
        <v>3</v>
      </c>
      <c r="D28" s="32">
        <v>4</v>
      </c>
      <c r="H28" t="s">
        <v>39</v>
      </c>
      <c r="I28">
        <v>2</v>
      </c>
      <c r="J28">
        <v>8</v>
      </c>
      <c r="K28">
        <f t="shared" si="0"/>
        <v>10</v>
      </c>
    </row>
    <row r="29" spans="1:11" x14ac:dyDescent="0.2">
      <c r="A29" s="31" t="s">
        <v>69</v>
      </c>
      <c r="B29" s="32">
        <v>2</v>
      </c>
      <c r="C29" s="32">
        <v>2</v>
      </c>
      <c r="D29" s="32">
        <v>4</v>
      </c>
      <c r="H29" t="s">
        <v>97</v>
      </c>
      <c r="J29">
        <v>1</v>
      </c>
      <c r="K29">
        <f t="shared" si="0"/>
        <v>1</v>
      </c>
    </row>
    <row r="30" spans="1:11" x14ac:dyDescent="0.2">
      <c r="A30" s="31" t="s">
        <v>68</v>
      </c>
      <c r="B30" s="32">
        <v>1</v>
      </c>
      <c r="C30" s="32">
        <v>3</v>
      </c>
      <c r="D30" s="32">
        <v>4</v>
      </c>
      <c r="H30" t="s">
        <v>20</v>
      </c>
      <c r="J30">
        <v>1</v>
      </c>
      <c r="K30">
        <f t="shared" si="0"/>
        <v>1</v>
      </c>
    </row>
    <row r="31" spans="1:11" x14ac:dyDescent="0.2">
      <c r="A31" s="31" t="s">
        <v>66</v>
      </c>
      <c r="B31" s="32">
        <v>1</v>
      </c>
      <c r="C31" s="32">
        <v>1</v>
      </c>
      <c r="D31" s="32">
        <v>2</v>
      </c>
      <c r="H31" t="s">
        <v>67</v>
      </c>
      <c r="J31">
        <v>1</v>
      </c>
      <c r="K31">
        <f t="shared" si="0"/>
        <v>1</v>
      </c>
    </row>
    <row r="32" spans="1:11" x14ac:dyDescent="0.2">
      <c r="A32" s="31" t="s">
        <v>70</v>
      </c>
      <c r="B32" s="32">
        <v>1</v>
      </c>
      <c r="C32" s="32">
        <v>1</v>
      </c>
      <c r="D32" s="32">
        <v>2</v>
      </c>
      <c r="H32" t="s">
        <v>94</v>
      </c>
      <c r="J32">
        <v>1</v>
      </c>
      <c r="K32">
        <f t="shared" si="0"/>
        <v>1</v>
      </c>
    </row>
    <row r="33" spans="1:11" x14ac:dyDescent="0.2">
      <c r="A33" s="31" t="s">
        <v>71</v>
      </c>
      <c r="B33" s="32"/>
      <c r="C33" s="32">
        <v>1</v>
      </c>
      <c r="D33" s="32">
        <v>1</v>
      </c>
      <c r="H33" t="s">
        <v>27</v>
      </c>
      <c r="I33">
        <v>1</v>
      </c>
      <c r="K33">
        <f t="shared" si="0"/>
        <v>1</v>
      </c>
    </row>
    <row r="34" spans="1:11" x14ac:dyDescent="0.2">
      <c r="A34" s="31" t="s">
        <v>72</v>
      </c>
      <c r="B34" s="32"/>
      <c r="C34" s="32">
        <v>1</v>
      </c>
      <c r="D34" s="32">
        <v>1</v>
      </c>
      <c r="H34" t="s">
        <v>68</v>
      </c>
      <c r="I34">
        <v>15</v>
      </c>
      <c r="J34">
        <v>34</v>
      </c>
      <c r="K34">
        <f t="shared" si="0"/>
        <v>49</v>
      </c>
    </row>
    <row r="35" spans="1:11" x14ac:dyDescent="0.2">
      <c r="A35" s="31" t="s">
        <v>65</v>
      </c>
      <c r="B35" s="32">
        <v>1</v>
      </c>
      <c r="C35" s="32"/>
      <c r="D35" s="32">
        <v>1</v>
      </c>
      <c r="H35" t="s">
        <v>93</v>
      </c>
      <c r="I35">
        <v>1</v>
      </c>
      <c r="K35">
        <f t="shared" si="0"/>
        <v>1</v>
      </c>
    </row>
    <row r="36" spans="1:11" x14ac:dyDescent="0.2">
      <c r="A36" s="31" t="s">
        <v>47</v>
      </c>
      <c r="B36" s="32">
        <v>1</v>
      </c>
      <c r="C36" s="32"/>
      <c r="D36" s="32">
        <v>1</v>
      </c>
      <c r="H36" t="s">
        <v>70</v>
      </c>
      <c r="I36">
        <v>4</v>
      </c>
      <c r="J36">
        <v>3</v>
      </c>
      <c r="K36">
        <f t="shared" si="0"/>
        <v>7</v>
      </c>
    </row>
    <row r="37" spans="1:11" x14ac:dyDescent="0.2">
      <c r="H37" t="s">
        <v>47</v>
      </c>
      <c r="I37">
        <v>4</v>
      </c>
      <c r="J37">
        <v>3</v>
      </c>
      <c r="K37">
        <f t="shared" si="0"/>
        <v>7</v>
      </c>
    </row>
  </sheetData>
  <sortState ref="A24:D36">
    <sortCondition descending="1" ref="D24:D36"/>
  </sortState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98"/>
  <sheetViews>
    <sheetView topLeftCell="A67" workbookViewId="0">
      <selection activeCell="B85" sqref="B85"/>
    </sheetView>
  </sheetViews>
  <sheetFormatPr defaultRowHeight="12.75" x14ac:dyDescent="0.2"/>
  <cols>
    <col min="5" max="5" width="25.7109375" customWidth="1"/>
    <col min="9" max="9" width="13.28515625" customWidth="1"/>
    <col min="11" max="11" width="13.42578125" customWidth="1"/>
  </cols>
  <sheetData>
    <row r="5" spans="3:8" x14ac:dyDescent="0.2">
      <c r="C5" s="15" t="s">
        <v>59</v>
      </c>
      <c r="D5" s="15" t="s">
        <v>60</v>
      </c>
      <c r="E5" s="15" t="s">
        <v>61</v>
      </c>
      <c r="F5" s="15" t="s">
        <v>62</v>
      </c>
      <c r="G5" s="15" t="s">
        <v>63</v>
      </c>
      <c r="H5" s="15" t="s">
        <v>64</v>
      </c>
    </row>
    <row r="6" spans="3:8" x14ac:dyDescent="0.2">
      <c r="C6">
        <v>2017</v>
      </c>
      <c r="D6">
        <v>1</v>
      </c>
      <c r="E6" s="15" t="s">
        <v>47</v>
      </c>
      <c r="F6" t="s">
        <v>49</v>
      </c>
      <c r="G6">
        <v>1</v>
      </c>
      <c r="H6">
        <v>1</v>
      </c>
    </row>
    <row r="7" spans="3:8" x14ac:dyDescent="0.2">
      <c r="C7">
        <v>2017</v>
      </c>
      <c r="D7">
        <v>4</v>
      </c>
      <c r="E7" s="15" t="s">
        <v>65</v>
      </c>
      <c r="F7" t="s">
        <v>49</v>
      </c>
      <c r="G7">
        <v>1</v>
      </c>
      <c r="H7">
        <v>1</v>
      </c>
    </row>
    <row r="8" spans="3:8" x14ac:dyDescent="0.2">
      <c r="C8">
        <v>2017</v>
      </c>
      <c r="D8">
        <v>16</v>
      </c>
      <c r="E8" s="15" t="s">
        <v>1</v>
      </c>
      <c r="F8" t="s">
        <v>49</v>
      </c>
      <c r="G8">
        <v>7</v>
      </c>
      <c r="H8">
        <v>7</v>
      </c>
    </row>
    <row r="9" spans="3:8" x14ac:dyDescent="0.2">
      <c r="C9">
        <v>2017</v>
      </c>
      <c r="D9">
        <v>20</v>
      </c>
      <c r="E9" s="15" t="s">
        <v>66</v>
      </c>
      <c r="F9" t="s">
        <v>49</v>
      </c>
      <c r="G9">
        <v>1</v>
      </c>
      <c r="H9">
        <v>1</v>
      </c>
    </row>
    <row r="10" spans="3:8" x14ac:dyDescent="0.2">
      <c r="C10">
        <v>2017</v>
      </c>
      <c r="D10">
        <v>29</v>
      </c>
      <c r="E10" s="15" t="s">
        <v>67</v>
      </c>
      <c r="F10" t="s">
        <v>49</v>
      </c>
      <c r="G10">
        <v>7</v>
      </c>
      <c r="H10">
        <v>7</v>
      </c>
    </row>
    <row r="11" spans="3:8" x14ac:dyDescent="0.2">
      <c r="C11">
        <v>2017</v>
      </c>
      <c r="D11">
        <v>47</v>
      </c>
      <c r="E11" s="15" t="s">
        <v>39</v>
      </c>
      <c r="F11" t="s">
        <v>49</v>
      </c>
      <c r="G11">
        <v>1</v>
      </c>
      <c r="H11">
        <v>1</v>
      </c>
    </row>
    <row r="12" spans="3:8" x14ac:dyDescent="0.2">
      <c r="C12">
        <v>2017</v>
      </c>
      <c r="D12">
        <v>50</v>
      </c>
      <c r="E12" s="15" t="s">
        <v>13</v>
      </c>
      <c r="F12" t="s">
        <v>49</v>
      </c>
      <c r="G12">
        <v>4</v>
      </c>
      <c r="H12">
        <v>4</v>
      </c>
    </row>
    <row r="13" spans="3:8" x14ac:dyDescent="0.2">
      <c r="C13">
        <v>2017</v>
      </c>
      <c r="D13">
        <v>51</v>
      </c>
      <c r="E13" s="15" t="s">
        <v>68</v>
      </c>
      <c r="F13" t="s">
        <v>49</v>
      </c>
      <c r="G13">
        <v>1</v>
      </c>
      <c r="H13">
        <v>1</v>
      </c>
    </row>
    <row r="14" spans="3:8" x14ac:dyDescent="0.2">
      <c r="C14">
        <v>2017</v>
      </c>
      <c r="D14">
        <v>80</v>
      </c>
      <c r="E14" s="15" t="s">
        <v>20</v>
      </c>
      <c r="F14" t="s">
        <v>49</v>
      </c>
      <c r="G14">
        <v>3</v>
      </c>
      <c r="H14">
        <v>3</v>
      </c>
    </row>
    <row r="15" spans="3:8" x14ac:dyDescent="0.2">
      <c r="C15">
        <v>2017</v>
      </c>
      <c r="D15">
        <v>81</v>
      </c>
      <c r="E15" s="15" t="s">
        <v>69</v>
      </c>
      <c r="F15" t="s">
        <v>49</v>
      </c>
      <c r="G15">
        <v>2</v>
      </c>
      <c r="H15">
        <v>2</v>
      </c>
    </row>
    <row r="16" spans="3:8" x14ac:dyDescent="0.2">
      <c r="C16">
        <v>2017</v>
      </c>
      <c r="D16">
        <v>97</v>
      </c>
      <c r="E16" s="15" t="s">
        <v>70</v>
      </c>
      <c r="F16" t="s">
        <v>49</v>
      </c>
      <c r="G16">
        <v>1</v>
      </c>
      <c r="H16">
        <v>1</v>
      </c>
    </row>
    <row r="17" spans="3:10" x14ac:dyDescent="0.2">
      <c r="C17">
        <v>2017</v>
      </c>
      <c r="D17">
        <v>11</v>
      </c>
      <c r="E17" s="15" t="s">
        <v>71</v>
      </c>
      <c r="F17" t="s">
        <v>48</v>
      </c>
      <c r="G17">
        <v>1</v>
      </c>
      <c r="H17">
        <v>1</v>
      </c>
    </row>
    <row r="18" spans="3:10" x14ac:dyDescent="0.2">
      <c r="C18">
        <v>2017</v>
      </c>
      <c r="D18">
        <v>16</v>
      </c>
      <c r="E18" s="15" t="s">
        <v>1</v>
      </c>
      <c r="F18" t="s">
        <v>48</v>
      </c>
      <c r="G18">
        <v>2</v>
      </c>
      <c r="H18">
        <v>2</v>
      </c>
    </row>
    <row r="19" spans="3:10" x14ac:dyDescent="0.2">
      <c r="C19">
        <v>2017</v>
      </c>
      <c r="D19">
        <v>20</v>
      </c>
      <c r="E19" s="15" t="s">
        <v>66</v>
      </c>
      <c r="F19" t="s">
        <v>48</v>
      </c>
      <c r="G19">
        <v>1</v>
      </c>
      <c r="H19">
        <v>1</v>
      </c>
    </row>
    <row r="20" spans="3:10" x14ac:dyDescent="0.2">
      <c r="C20">
        <v>2017</v>
      </c>
      <c r="D20">
        <v>29</v>
      </c>
      <c r="E20" s="15" t="s">
        <v>67</v>
      </c>
      <c r="F20" t="s">
        <v>48</v>
      </c>
      <c r="G20">
        <v>35</v>
      </c>
      <c r="H20">
        <v>35</v>
      </c>
    </row>
    <row r="21" spans="3:10" x14ac:dyDescent="0.2">
      <c r="C21">
        <v>2017</v>
      </c>
      <c r="D21">
        <v>39</v>
      </c>
      <c r="E21" s="15" t="s">
        <v>72</v>
      </c>
      <c r="F21" t="s">
        <v>48</v>
      </c>
      <c r="G21">
        <v>1</v>
      </c>
      <c r="H21">
        <v>1</v>
      </c>
    </row>
    <row r="22" spans="3:10" x14ac:dyDescent="0.2">
      <c r="C22">
        <v>2017</v>
      </c>
      <c r="D22">
        <v>47</v>
      </c>
      <c r="E22" s="15" t="s">
        <v>39</v>
      </c>
      <c r="F22" t="s">
        <v>48</v>
      </c>
      <c r="G22">
        <v>3</v>
      </c>
      <c r="H22">
        <v>3</v>
      </c>
    </row>
    <row r="23" spans="3:10" x14ac:dyDescent="0.2">
      <c r="C23">
        <v>2017</v>
      </c>
      <c r="D23">
        <v>51</v>
      </c>
      <c r="E23" s="15" t="s">
        <v>68</v>
      </c>
      <c r="F23" t="s">
        <v>48</v>
      </c>
      <c r="G23">
        <v>3</v>
      </c>
      <c r="H23">
        <v>3</v>
      </c>
    </row>
    <row r="24" spans="3:10" x14ac:dyDescent="0.2">
      <c r="C24">
        <v>2017</v>
      </c>
      <c r="D24">
        <v>80</v>
      </c>
      <c r="E24" s="15" t="s">
        <v>20</v>
      </c>
      <c r="F24" t="s">
        <v>48</v>
      </c>
      <c r="G24">
        <v>2</v>
      </c>
      <c r="H24">
        <v>2</v>
      </c>
    </row>
    <row r="25" spans="3:10" x14ac:dyDescent="0.2">
      <c r="C25">
        <v>2017</v>
      </c>
      <c r="D25">
        <v>81</v>
      </c>
      <c r="E25" s="15" t="s">
        <v>69</v>
      </c>
      <c r="F25" t="s">
        <v>48</v>
      </c>
      <c r="G25">
        <v>2</v>
      </c>
      <c r="H25">
        <v>2</v>
      </c>
    </row>
    <row r="26" spans="3:10" x14ac:dyDescent="0.2">
      <c r="C26">
        <v>2017</v>
      </c>
      <c r="D26">
        <v>97</v>
      </c>
      <c r="E26" s="15" t="s">
        <v>70</v>
      </c>
      <c r="F26" t="s">
        <v>48</v>
      </c>
      <c r="G26">
        <v>1</v>
      </c>
      <c r="H26">
        <v>1</v>
      </c>
    </row>
    <row r="31" spans="3:10" x14ac:dyDescent="0.2">
      <c r="C31" s="15" t="s">
        <v>59</v>
      </c>
      <c r="D31" s="15" t="s">
        <v>60</v>
      </c>
      <c r="E31" s="15" t="s">
        <v>61</v>
      </c>
      <c r="F31" s="29" t="s">
        <v>56</v>
      </c>
      <c r="G31" s="29" t="s">
        <v>73</v>
      </c>
      <c r="H31" s="29" t="s">
        <v>75</v>
      </c>
      <c r="I31" s="29" t="s">
        <v>76</v>
      </c>
      <c r="J31" s="29" t="s">
        <v>77</v>
      </c>
    </row>
    <row r="32" spans="3:10" x14ac:dyDescent="0.2">
      <c r="C32">
        <v>2017</v>
      </c>
      <c r="D32">
        <v>1</v>
      </c>
      <c r="E32" s="15" t="s">
        <v>67</v>
      </c>
      <c r="F32">
        <v>7</v>
      </c>
      <c r="G32">
        <v>35</v>
      </c>
      <c r="H32">
        <v>7</v>
      </c>
      <c r="I32">
        <v>35</v>
      </c>
      <c r="J32">
        <f t="shared" ref="J32:J44" si="0">SUM(H32:I32)</f>
        <v>42</v>
      </c>
    </row>
    <row r="33" spans="3:10" x14ac:dyDescent="0.2">
      <c r="C33">
        <v>2017</v>
      </c>
      <c r="D33">
        <v>4</v>
      </c>
      <c r="E33" s="15" t="s">
        <v>1</v>
      </c>
      <c r="F33">
        <v>7</v>
      </c>
      <c r="G33">
        <v>2</v>
      </c>
      <c r="H33">
        <v>7</v>
      </c>
      <c r="I33">
        <v>2</v>
      </c>
      <c r="J33">
        <f t="shared" si="0"/>
        <v>9</v>
      </c>
    </row>
    <row r="34" spans="3:10" x14ac:dyDescent="0.2">
      <c r="D34">
        <v>11</v>
      </c>
      <c r="E34" s="15" t="s">
        <v>20</v>
      </c>
      <c r="F34">
        <v>3</v>
      </c>
      <c r="G34">
        <v>2</v>
      </c>
      <c r="H34">
        <v>3</v>
      </c>
      <c r="I34">
        <v>2</v>
      </c>
      <c r="J34">
        <f t="shared" si="0"/>
        <v>5</v>
      </c>
    </row>
    <row r="35" spans="3:10" x14ac:dyDescent="0.2">
      <c r="C35">
        <v>2017</v>
      </c>
      <c r="D35">
        <v>16</v>
      </c>
      <c r="E35" s="15" t="s">
        <v>39</v>
      </c>
      <c r="F35">
        <v>1</v>
      </c>
      <c r="G35">
        <v>3</v>
      </c>
      <c r="H35">
        <v>1</v>
      </c>
      <c r="I35">
        <v>3</v>
      </c>
      <c r="J35">
        <f t="shared" si="0"/>
        <v>4</v>
      </c>
    </row>
    <row r="36" spans="3:10" x14ac:dyDescent="0.2">
      <c r="C36">
        <v>2017</v>
      </c>
      <c r="D36">
        <v>20</v>
      </c>
      <c r="E36" s="15" t="s">
        <v>13</v>
      </c>
      <c r="F36">
        <v>4</v>
      </c>
      <c r="H36">
        <v>4</v>
      </c>
      <c r="J36">
        <f t="shared" si="0"/>
        <v>4</v>
      </c>
    </row>
    <row r="37" spans="3:10" x14ac:dyDescent="0.2">
      <c r="C37">
        <v>2017</v>
      </c>
      <c r="D37">
        <v>29</v>
      </c>
      <c r="E37" s="15" t="s">
        <v>68</v>
      </c>
      <c r="F37">
        <v>1</v>
      </c>
      <c r="G37">
        <v>3</v>
      </c>
      <c r="H37">
        <v>1</v>
      </c>
      <c r="I37">
        <v>3</v>
      </c>
      <c r="J37">
        <f t="shared" si="0"/>
        <v>4</v>
      </c>
    </row>
    <row r="38" spans="3:10" x14ac:dyDescent="0.2">
      <c r="D38">
        <v>39</v>
      </c>
      <c r="E38" s="15" t="s">
        <v>69</v>
      </c>
      <c r="F38">
        <v>2</v>
      </c>
      <c r="G38">
        <v>2</v>
      </c>
      <c r="H38">
        <v>2</v>
      </c>
      <c r="I38">
        <v>2</v>
      </c>
      <c r="J38">
        <f t="shared" si="0"/>
        <v>4</v>
      </c>
    </row>
    <row r="39" spans="3:10" x14ac:dyDescent="0.2">
      <c r="C39">
        <v>2017</v>
      </c>
      <c r="D39">
        <v>47</v>
      </c>
      <c r="E39" s="15" t="s">
        <v>65</v>
      </c>
      <c r="F39">
        <v>1</v>
      </c>
      <c r="G39">
        <v>1</v>
      </c>
      <c r="H39">
        <v>1</v>
      </c>
      <c r="I39">
        <v>1</v>
      </c>
      <c r="J39">
        <f t="shared" si="0"/>
        <v>2</v>
      </c>
    </row>
    <row r="40" spans="3:10" x14ac:dyDescent="0.2">
      <c r="C40">
        <v>2017</v>
      </c>
      <c r="D40">
        <v>50</v>
      </c>
      <c r="E40" s="15" t="s">
        <v>66</v>
      </c>
      <c r="F40">
        <v>1</v>
      </c>
      <c r="G40">
        <v>1</v>
      </c>
      <c r="H40">
        <v>1</v>
      </c>
      <c r="I40">
        <v>1</v>
      </c>
      <c r="J40">
        <f t="shared" si="0"/>
        <v>2</v>
      </c>
    </row>
    <row r="41" spans="3:10" x14ac:dyDescent="0.2">
      <c r="C41">
        <v>2017</v>
      </c>
      <c r="D41">
        <v>51</v>
      </c>
      <c r="E41" s="15" t="s">
        <v>70</v>
      </c>
      <c r="F41">
        <v>1</v>
      </c>
      <c r="G41">
        <v>1</v>
      </c>
      <c r="H41">
        <v>1</v>
      </c>
      <c r="I41">
        <v>1</v>
      </c>
      <c r="J41">
        <f t="shared" si="0"/>
        <v>2</v>
      </c>
    </row>
    <row r="42" spans="3:10" x14ac:dyDescent="0.2">
      <c r="C42">
        <v>2017</v>
      </c>
      <c r="D42">
        <v>80</v>
      </c>
      <c r="E42" s="15" t="s">
        <v>47</v>
      </c>
      <c r="F42">
        <v>1</v>
      </c>
      <c r="H42">
        <v>1</v>
      </c>
      <c r="J42">
        <f t="shared" si="0"/>
        <v>1</v>
      </c>
    </row>
    <row r="43" spans="3:10" x14ac:dyDescent="0.2">
      <c r="C43">
        <v>2017</v>
      </c>
      <c r="D43">
        <v>81</v>
      </c>
      <c r="E43" s="15" t="s">
        <v>71</v>
      </c>
      <c r="G43">
        <v>1</v>
      </c>
      <c r="I43">
        <v>1</v>
      </c>
      <c r="J43">
        <f t="shared" si="0"/>
        <v>1</v>
      </c>
    </row>
    <row r="44" spans="3:10" x14ac:dyDescent="0.2">
      <c r="C44">
        <v>2017</v>
      </c>
      <c r="D44">
        <v>97</v>
      </c>
      <c r="E44" s="15" t="s">
        <v>74</v>
      </c>
      <c r="G44">
        <v>1</v>
      </c>
      <c r="I44">
        <v>1</v>
      </c>
      <c r="J44">
        <f t="shared" si="0"/>
        <v>1</v>
      </c>
    </row>
    <row r="46" spans="3:10" x14ac:dyDescent="0.2">
      <c r="E46" s="15"/>
      <c r="F46">
        <f>SUM(F32:F45)</f>
        <v>29</v>
      </c>
      <c r="G46">
        <f>SUM(G32:G44)</f>
        <v>52</v>
      </c>
    </row>
    <row r="47" spans="3:10" x14ac:dyDescent="0.2">
      <c r="E47" s="15"/>
    </row>
    <row r="48" spans="3:10" x14ac:dyDescent="0.2">
      <c r="E48" s="15"/>
    </row>
    <row r="49" spans="3:9" x14ac:dyDescent="0.2">
      <c r="C49" t="s">
        <v>86</v>
      </c>
      <c r="D49" t="s">
        <v>87</v>
      </c>
      <c r="E49" s="15" t="s">
        <v>88</v>
      </c>
      <c r="F49" t="s">
        <v>89</v>
      </c>
      <c r="G49" t="s">
        <v>90</v>
      </c>
    </row>
    <row r="50" spans="3:9" x14ac:dyDescent="0.2">
      <c r="C50">
        <v>2017</v>
      </c>
      <c r="D50">
        <v>1</v>
      </c>
      <c r="E50" t="s">
        <v>49</v>
      </c>
      <c r="F50">
        <v>1</v>
      </c>
      <c r="G50">
        <v>1</v>
      </c>
    </row>
    <row r="51" spans="3:9" x14ac:dyDescent="0.2">
      <c r="C51">
        <v>2017</v>
      </c>
      <c r="D51">
        <v>4</v>
      </c>
      <c r="E51" t="s">
        <v>49</v>
      </c>
      <c r="F51">
        <v>1</v>
      </c>
      <c r="G51">
        <v>1</v>
      </c>
    </row>
    <row r="52" spans="3:9" x14ac:dyDescent="0.2">
      <c r="C52">
        <v>2017</v>
      </c>
      <c r="D52">
        <v>16</v>
      </c>
      <c r="E52" t="s">
        <v>49</v>
      </c>
      <c r="F52">
        <v>7</v>
      </c>
      <c r="G52">
        <v>7</v>
      </c>
    </row>
    <row r="53" spans="3:9" x14ac:dyDescent="0.2">
      <c r="C53">
        <v>2017</v>
      </c>
      <c r="D53">
        <v>20</v>
      </c>
      <c r="E53" t="s">
        <v>49</v>
      </c>
      <c r="F53">
        <v>1</v>
      </c>
      <c r="G53">
        <v>1</v>
      </c>
    </row>
    <row r="54" spans="3:9" x14ac:dyDescent="0.2">
      <c r="C54">
        <v>2017</v>
      </c>
      <c r="D54">
        <v>29</v>
      </c>
      <c r="E54" s="15" t="s">
        <v>49</v>
      </c>
      <c r="F54">
        <v>7</v>
      </c>
      <c r="G54">
        <v>7</v>
      </c>
    </row>
    <row r="55" spans="3:9" x14ac:dyDescent="0.2">
      <c r="C55">
        <v>2017</v>
      </c>
      <c r="D55">
        <v>47</v>
      </c>
      <c r="E55" s="15" t="s">
        <v>49</v>
      </c>
      <c r="F55">
        <v>1</v>
      </c>
      <c r="G55">
        <v>1</v>
      </c>
    </row>
    <row r="56" spans="3:9" x14ac:dyDescent="0.2">
      <c r="C56">
        <v>2017</v>
      </c>
      <c r="D56">
        <v>50</v>
      </c>
      <c r="E56" t="s">
        <v>49</v>
      </c>
      <c r="F56">
        <v>4</v>
      </c>
      <c r="G56">
        <v>4</v>
      </c>
    </row>
    <row r="57" spans="3:9" x14ac:dyDescent="0.2">
      <c r="C57">
        <v>2017</v>
      </c>
      <c r="D57">
        <v>51</v>
      </c>
      <c r="E57" t="s">
        <v>49</v>
      </c>
      <c r="F57">
        <v>1</v>
      </c>
      <c r="G57">
        <v>1</v>
      </c>
    </row>
    <row r="58" spans="3:9" x14ac:dyDescent="0.2">
      <c r="C58">
        <v>2017</v>
      </c>
      <c r="D58">
        <v>80</v>
      </c>
      <c r="E58" t="s">
        <v>49</v>
      </c>
      <c r="F58">
        <v>3</v>
      </c>
      <c r="G58">
        <v>3</v>
      </c>
    </row>
    <row r="59" spans="3:9" x14ac:dyDescent="0.2">
      <c r="C59">
        <v>2017</v>
      </c>
      <c r="D59">
        <v>81</v>
      </c>
      <c r="E59" t="s">
        <v>49</v>
      </c>
      <c r="F59">
        <v>2</v>
      </c>
      <c r="G59">
        <v>2</v>
      </c>
    </row>
    <row r="60" spans="3:9" x14ac:dyDescent="0.2">
      <c r="C60">
        <v>2017</v>
      </c>
      <c r="D60">
        <v>97</v>
      </c>
      <c r="E60" t="s">
        <v>49</v>
      </c>
      <c r="F60">
        <v>1</v>
      </c>
      <c r="G60">
        <v>1</v>
      </c>
      <c r="I60">
        <f>SUM(F50:F60)</f>
        <v>29</v>
      </c>
    </row>
    <row r="61" spans="3:9" x14ac:dyDescent="0.2">
      <c r="C61">
        <v>2017</v>
      </c>
      <c r="D61">
        <v>11</v>
      </c>
      <c r="E61" t="s">
        <v>48</v>
      </c>
      <c r="F61">
        <v>1</v>
      </c>
      <c r="G61">
        <v>1</v>
      </c>
    </row>
    <row r="62" spans="3:9" x14ac:dyDescent="0.2">
      <c r="C62">
        <v>2017</v>
      </c>
      <c r="D62">
        <v>16</v>
      </c>
      <c r="E62" t="s">
        <v>48</v>
      </c>
      <c r="F62">
        <v>2</v>
      </c>
      <c r="G62">
        <v>2</v>
      </c>
    </row>
    <row r="63" spans="3:9" x14ac:dyDescent="0.2">
      <c r="C63">
        <v>2017</v>
      </c>
      <c r="D63">
        <v>20</v>
      </c>
      <c r="E63" t="s">
        <v>48</v>
      </c>
      <c r="F63">
        <v>1</v>
      </c>
      <c r="G63">
        <v>1</v>
      </c>
    </row>
    <row r="64" spans="3:9" x14ac:dyDescent="0.2">
      <c r="C64">
        <v>2017</v>
      </c>
      <c r="D64">
        <v>29</v>
      </c>
      <c r="E64" s="15" t="s">
        <v>48</v>
      </c>
      <c r="F64">
        <v>35</v>
      </c>
      <c r="G64">
        <v>35</v>
      </c>
    </row>
    <row r="65" spans="3:9" x14ac:dyDescent="0.2">
      <c r="C65">
        <v>2017</v>
      </c>
      <c r="D65">
        <v>39</v>
      </c>
      <c r="E65" s="15" t="s">
        <v>48</v>
      </c>
      <c r="F65">
        <v>1</v>
      </c>
      <c r="G65">
        <v>1</v>
      </c>
    </row>
    <row r="66" spans="3:9" x14ac:dyDescent="0.2">
      <c r="C66">
        <v>2017</v>
      </c>
      <c r="D66">
        <v>47</v>
      </c>
      <c r="E66" s="15" t="s">
        <v>48</v>
      </c>
      <c r="F66">
        <v>3</v>
      </c>
      <c r="G66">
        <v>3</v>
      </c>
    </row>
    <row r="67" spans="3:9" x14ac:dyDescent="0.2">
      <c r="C67">
        <v>2017</v>
      </c>
      <c r="D67">
        <v>51</v>
      </c>
      <c r="E67" t="s">
        <v>48</v>
      </c>
      <c r="F67">
        <v>3</v>
      </c>
      <c r="G67">
        <v>3</v>
      </c>
    </row>
    <row r="68" spans="3:9" x14ac:dyDescent="0.2">
      <c r="C68">
        <v>2017</v>
      </c>
      <c r="D68">
        <v>80</v>
      </c>
      <c r="E68" t="s">
        <v>48</v>
      </c>
      <c r="F68">
        <v>2</v>
      </c>
      <c r="G68">
        <v>2</v>
      </c>
    </row>
    <row r="69" spans="3:9" x14ac:dyDescent="0.2">
      <c r="C69">
        <v>2017</v>
      </c>
      <c r="D69">
        <v>81</v>
      </c>
      <c r="E69" t="s">
        <v>48</v>
      </c>
      <c r="F69">
        <v>2</v>
      </c>
      <c r="G69">
        <v>2</v>
      </c>
    </row>
    <row r="70" spans="3:9" x14ac:dyDescent="0.2">
      <c r="C70">
        <v>2017</v>
      </c>
      <c r="D70">
        <v>97</v>
      </c>
      <c r="E70" t="s">
        <v>48</v>
      </c>
      <c r="F70">
        <v>1</v>
      </c>
      <c r="G70">
        <v>1</v>
      </c>
      <c r="I70">
        <f>SUM(F61:F70)</f>
        <v>51</v>
      </c>
    </row>
    <row r="72" spans="3:9" x14ac:dyDescent="0.2">
      <c r="I72">
        <f>SUM(I70,I60)</f>
        <v>80</v>
      </c>
    </row>
    <row r="75" spans="3:9" x14ac:dyDescent="0.2">
      <c r="C75" s="29" t="s">
        <v>86</v>
      </c>
      <c r="D75" s="29" t="s">
        <v>87</v>
      </c>
      <c r="E75" s="29" t="s">
        <v>61</v>
      </c>
      <c r="F75" s="29" t="s">
        <v>88</v>
      </c>
      <c r="G75" s="29" t="s">
        <v>89</v>
      </c>
      <c r="H75" s="29" t="s">
        <v>90</v>
      </c>
    </row>
    <row r="76" spans="3:9" x14ac:dyDescent="0.2">
      <c r="C76" s="29">
        <v>2018</v>
      </c>
      <c r="D76" s="29">
        <v>0</v>
      </c>
      <c r="E76" s="29" t="s">
        <v>98</v>
      </c>
      <c r="F76" s="29" t="s">
        <v>49</v>
      </c>
      <c r="G76" s="29">
        <v>44</v>
      </c>
      <c r="H76" s="29">
        <v>53</v>
      </c>
    </row>
    <row r="77" spans="3:9" x14ac:dyDescent="0.2">
      <c r="C77" s="29">
        <v>2018</v>
      </c>
      <c r="D77" s="29">
        <v>0</v>
      </c>
      <c r="E77" s="29" t="s">
        <v>99</v>
      </c>
      <c r="F77" s="29" t="s">
        <v>48</v>
      </c>
      <c r="G77" s="29">
        <v>52</v>
      </c>
      <c r="H77" s="29">
        <v>53</v>
      </c>
    </row>
    <row r="78" spans="3:9" x14ac:dyDescent="0.2">
      <c r="C78">
        <v>2018</v>
      </c>
      <c r="D78">
        <v>1</v>
      </c>
      <c r="E78" s="15" t="s">
        <v>67</v>
      </c>
      <c r="F78" t="s">
        <v>48</v>
      </c>
      <c r="G78">
        <v>1</v>
      </c>
      <c r="H78">
        <v>1</v>
      </c>
    </row>
    <row r="79" spans="3:9" x14ac:dyDescent="0.2">
      <c r="C79">
        <v>2018</v>
      </c>
      <c r="D79">
        <v>11</v>
      </c>
      <c r="E79" s="15" t="s">
        <v>20</v>
      </c>
      <c r="F79" t="s">
        <v>48</v>
      </c>
      <c r="G79">
        <v>1</v>
      </c>
      <c r="H79">
        <v>1</v>
      </c>
    </row>
    <row r="80" spans="3:9" x14ac:dyDescent="0.2">
      <c r="C80">
        <v>2018</v>
      </c>
      <c r="D80">
        <v>16</v>
      </c>
      <c r="E80" s="15" t="s">
        <v>39</v>
      </c>
      <c r="F80" t="s">
        <v>49</v>
      </c>
      <c r="G80">
        <v>2</v>
      </c>
      <c r="H80">
        <v>2</v>
      </c>
    </row>
    <row r="81" spans="3:8" x14ac:dyDescent="0.2">
      <c r="C81">
        <v>2018</v>
      </c>
      <c r="D81">
        <v>16</v>
      </c>
      <c r="E81" s="15" t="s">
        <v>39</v>
      </c>
      <c r="F81" t="s">
        <v>48</v>
      </c>
      <c r="G81">
        <v>8</v>
      </c>
      <c r="H81">
        <v>8</v>
      </c>
    </row>
    <row r="82" spans="3:8" x14ac:dyDescent="0.2">
      <c r="C82">
        <v>2018</v>
      </c>
      <c r="D82">
        <v>17</v>
      </c>
      <c r="E82" t="s">
        <v>97</v>
      </c>
      <c r="F82" t="s">
        <v>48</v>
      </c>
      <c r="G82">
        <v>1</v>
      </c>
      <c r="H82">
        <v>1</v>
      </c>
    </row>
    <row r="83" spans="3:8" x14ac:dyDescent="0.2">
      <c r="C83">
        <v>2018</v>
      </c>
      <c r="D83">
        <v>20</v>
      </c>
      <c r="E83" s="15" t="s">
        <v>13</v>
      </c>
      <c r="F83" t="s">
        <v>49</v>
      </c>
      <c r="G83">
        <v>2</v>
      </c>
      <c r="H83">
        <v>2</v>
      </c>
    </row>
    <row r="84" spans="3:8" x14ac:dyDescent="0.2">
      <c r="C84">
        <v>2018</v>
      </c>
      <c r="D84">
        <v>20</v>
      </c>
      <c r="E84" s="15" t="s">
        <v>13</v>
      </c>
      <c r="F84" t="s">
        <v>48</v>
      </c>
      <c r="G84">
        <v>2</v>
      </c>
      <c r="H84">
        <v>2</v>
      </c>
    </row>
    <row r="85" spans="3:8" x14ac:dyDescent="0.2">
      <c r="C85">
        <v>2018</v>
      </c>
      <c r="D85">
        <v>29</v>
      </c>
      <c r="E85" s="15" t="s">
        <v>68</v>
      </c>
      <c r="F85" t="s">
        <v>49</v>
      </c>
      <c r="G85">
        <v>15</v>
      </c>
      <c r="H85">
        <v>15</v>
      </c>
    </row>
    <row r="86" spans="3:8" x14ac:dyDescent="0.2">
      <c r="C86">
        <v>2018</v>
      </c>
      <c r="D86">
        <v>29</v>
      </c>
      <c r="E86" s="15" t="s">
        <v>68</v>
      </c>
      <c r="F86" t="s">
        <v>48</v>
      </c>
      <c r="G86">
        <v>34</v>
      </c>
      <c r="H86">
        <v>34</v>
      </c>
    </row>
    <row r="87" spans="3:8" x14ac:dyDescent="0.2">
      <c r="C87">
        <v>2018</v>
      </c>
      <c r="D87">
        <v>32</v>
      </c>
      <c r="E87" t="s">
        <v>27</v>
      </c>
      <c r="F87" t="s">
        <v>49</v>
      </c>
      <c r="G87">
        <v>1</v>
      </c>
      <c r="H87">
        <v>1</v>
      </c>
    </row>
    <row r="88" spans="3:8" x14ac:dyDescent="0.2">
      <c r="C88">
        <v>2018</v>
      </c>
      <c r="D88">
        <v>50</v>
      </c>
      <c r="E88" s="15" t="s">
        <v>66</v>
      </c>
      <c r="F88" t="s">
        <v>49</v>
      </c>
      <c r="G88">
        <v>3</v>
      </c>
      <c r="H88">
        <v>3</v>
      </c>
    </row>
    <row r="89" spans="3:8" x14ac:dyDescent="0.2">
      <c r="C89">
        <v>2018</v>
      </c>
      <c r="D89">
        <v>50</v>
      </c>
      <c r="E89" s="15" t="s">
        <v>66</v>
      </c>
      <c r="F89" t="s">
        <v>48</v>
      </c>
      <c r="G89">
        <v>1</v>
      </c>
      <c r="H89">
        <v>1</v>
      </c>
    </row>
    <row r="90" spans="3:8" x14ac:dyDescent="0.2">
      <c r="C90">
        <v>2018</v>
      </c>
      <c r="D90">
        <v>51</v>
      </c>
      <c r="E90" s="15" t="s">
        <v>70</v>
      </c>
      <c r="F90" t="s">
        <v>49</v>
      </c>
      <c r="G90">
        <v>4</v>
      </c>
      <c r="H90">
        <v>4</v>
      </c>
    </row>
    <row r="91" spans="3:8" x14ac:dyDescent="0.2">
      <c r="C91">
        <v>2018</v>
      </c>
      <c r="D91">
        <v>51</v>
      </c>
      <c r="E91" s="15" t="s">
        <v>70</v>
      </c>
      <c r="F91" t="s">
        <v>48</v>
      </c>
      <c r="G91">
        <v>2</v>
      </c>
      <c r="H91">
        <v>2</v>
      </c>
    </row>
    <row r="92" spans="3:8" x14ac:dyDescent="0.2">
      <c r="C92">
        <v>2018</v>
      </c>
      <c r="D92">
        <v>52</v>
      </c>
      <c r="E92" t="s">
        <v>92</v>
      </c>
      <c r="F92" t="s">
        <v>48</v>
      </c>
      <c r="G92">
        <v>5</v>
      </c>
      <c r="H92">
        <v>5</v>
      </c>
    </row>
    <row r="93" spans="3:8" x14ac:dyDescent="0.2">
      <c r="C93">
        <v>2018</v>
      </c>
      <c r="D93">
        <v>53</v>
      </c>
      <c r="E93" t="s">
        <v>93</v>
      </c>
      <c r="F93" t="s">
        <v>49</v>
      </c>
      <c r="G93">
        <v>1</v>
      </c>
      <c r="H93">
        <v>1</v>
      </c>
    </row>
    <row r="94" spans="3:8" x14ac:dyDescent="0.2">
      <c r="C94">
        <v>2018</v>
      </c>
      <c r="D94">
        <v>80</v>
      </c>
      <c r="E94" s="15" t="s">
        <v>47</v>
      </c>
      <c r="F94" t="s">
        <v>49</v>
      </c>
      <c r="G94">
        <v>4</v>
      </c>
      <c r="H94">
        <v>4</v>
      </c>
    </row>
    <row r="95" spans="3:8" x14ac:dyDescent="0.2">
      <c r="C95">
        <v>2018</v>
      </c>
      <c r="D95">
        <v>80</v>
      </c>
      <c r="E95" s="15" t="s">
        <v>47</v>
      </c>
      <c r="F95" t="s">
        <v>48</v>
      </c>
      <c r="G95">
        <v>3</v>
      </c>
      <c r="H95">
        <v>3</v>
      </c>
    </row>
    <row r="96" spans="3:8" x14ac:dyDescent="0.2">
      <c r="C96">
        <v>2018</v>
      </c>
      <c r="D96">
        <v>81</v>
      </c>
      <c r="E96" s="15" t="s">
        <v>71</v>
      </c>
      <c r="F96" t="s">
        <v>49</v>
      </c>
      <c r="G96">
        <v>3</v>
      </c>
      <c r="H96">
        <v>3</v>
      </c>
    </row>
    <row r="97" spans="3:8" x14ac:dyDescent="0.2">
      <c r="C97">
        <v>2018</v>
      </c>
      <c r="D97">
        <v>83</v>
      </c>
      <c r="E97" t="s">
        <v>94</v>
      </c>
      <c r="F97" t="s">
        <v>48</v>
      </c>
      <c r="G97">
        <v>1</v>
      </c>
      <c r="H97">
        <v>1</v>
      </c>
    </row>
    <row r="98" spans="3:8" x14ac:dyDescent="0.2">
      <c r="C98">
        <v>2018</v>
      </c>
      <c r="D98">
        <v>97</v>
      </c>
      <c r="E98" t="s">
        <v>95</v>
      </c>
      <c r="F98" t="s">
        <v>48</v>
      </c>
      <c r="G98">
        <v>1</v>
      </c>
      <c r="H98">
        <v>1</v>
      </c>
    </row>
  </sheetData>
  <sortState ref="C50:G70">
    <sortCondition ref="E50:E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Pivot</vt:lpstr>
      <vt:lpstr>Data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Oregon Department of Transportation - Transportation</dc:creator>
  <cp:lastModifiedBy>Theresa Heyn</cp:lastModifiedBy>
  <cp:lastPrinted>2020-07-24T00:58:13Z</cp:lastPrinted>
  <dcterms:created xsi:type="dcterms:W3CDTF">2013-12-13T20:30:42Z</dcterms:created>
  <dcterms:modified xsi:type="dcterms:W3CDTF">2020-07-24T00:58:34Z</dcterms:modified>
</cp:coreProperties>
</file>